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1-P3\"/>
    </mc:Choice>
  </mc:AlternateContent>
  <workbookProtection workbookPassword="D124" lockStructure="1"/>
  <bookViews>
    <workbookView xWindow="120" yWindow="60" windowWidth="18795" windowHeight="12270"/>
  </bookViews>
  <sheets>
    <sheet name="Info" sheetId="3" r:id="rId1"/>
    <sheet name="Übersicht" sheetId="1" r:id="rId2"/>
    <sheet name="Rechenhilfe " sheetId="7" r:id="rId3"/>
    <sheet name="Ausdruck P1P2P3" sheetId="8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F37" i="7" l="1"/>
  <c r="F38" i="7"/>
  <c r="F39" i="7"/>
  <c r="F40" i="7"/>
  <c r="F41" i="7"/>
  <c r="F42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9" i="7"/>
  <c r="F10" i="7"/>
  <c r="F11" i="7"/>
  <c r="F12" i="7"/>
  <c r="F13" i="7"/>
  <c r="F14" i="7"/>
  <c r="F15" i="7"/>
  <c r="F16" i="7"/>
  <c r="F17" i="7"/>
  <c r="F18" i="7"/>
  <c r="F19" i="7"/>
  <c r="F8" i="7"/>
  <c r="M18" i="1" l="1"/>
  <c r="M19" i="1"/>
  <c r="M20" i="1"/>
  <c r="M21" i="1"/>
  <c r="M22" i="1"/>
  <c r="L42" i="7" l="1"/>
  <c r="C6" i="8" l="1"/>
  <c r="C4" i="8"/>
  <c r="E49" i="8"/>
  <c r="F47" i="8" l="1"/>
  <c r="O5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K9" i="7"/>
  <c r="L9" i="7" s="1"/>
  <c r="O19" i="1" s="1"/>
  <c r="K10" i="7"/>
  <c r="L10" i="7" s="1"/>
  <c r="O20" i="1" s="1"/>
  <c r="K11" i="7"/>
  <c r="L11" i="7" s="1"/>
  <c r="O21" i="1" s="1"/>
  <c r="K12" i="7"/>
  <c r="L12" i="7" s="1"/>
  <c r="O22" i="1" s="1"/>
  <c r="K13" i="7"/>
  <c r="L13" i="7" s="1"/>
  <c r="O23" i="1" s="1"/>
  <c r="K14" i="7"/>
  <c r="L14" i="7" s="1"/>
  <c r="O24" i="1" s="1"/>
  <c r="K15" i="7"/>
  <c r="L15" i="7" s="1"/>
  <c r="O25" i="1" s="1"/>
  <c r="K16" i="7"/>
  <c r="L16" i="7" s="1"/>
  <c r="O26" i="1" s="1"/>
  <c r="K17" i="7"/>
  <c r="L17" i="7" s="1"/>
  <c r="O27" i="1" s="1"/>
  <c r="K18" i="7"/>
  <c r="L18" i="7" s="1"/>
  <c r="O28" i="1" s="1"/>
  <c r="K19" i="7"/>
  <c r="L19" i="7" s="1"/>
  <c r="O29" i="1" s="1"/>
  <c r="K20" i="7"/>
  <c r="L20" i="7" s="1"/>
  <c r="O30" i="1" s="1"/>
  <c r="K21" i="7"/>
  <c r="L21" i="7" s="1"/>
  <c r="O31" i="1" s="1"/>
  <c r="K22" i="7"/>
  <c r="L22" i="7" s="1"/>
  <c r="O32" i="1" s="1"/>
  <c r="K23" i="7"/>
  <c r="L23" i="7" s="1"/>
  <c r="O33" i="1" s="1"/>
  <c r="K24" i="7"/>
  <c r="L24" i="7" s="1"/>
  <c r="O34" i="1" s="1"/>
  <c r="K25" i="7"/>
  <c r="L25" i="7" s="1"/>
  <c r="O35" i="1" s="1"/>
  <c r="K26" i="7"/>
  <c r="L26" i="7" s="1"/>
  <c r="O36" i="1" s="1"/>
  <c r="K27" i="7"/>
  <c r="L27" i="7" s="1"/>
  <c r="O37" i="1" s="1"/>
  <c r="K28" i="7"/>
  <c r="L28" i="7" s="1"/>
  <c r="O38" i="1" s="1"/>
  <c r="K29" i="7"/>
  <c r="L29" i="7" s="1"/>
  <c r="O39" i="1" s="1"/>
  <c r="K30" i="7"/>
  <c r="L30" i="7" s="1"/>
  <c r="O40" i="1" s="1"/>
  <c r="K31" i="7"/>
  <c r="L31" i="7" s="1"/>
  <c r="O41" i="1" s="1"/>
  <c r="K32" i="7"/>
  <c r="L32" i="7" s="1"/>
  <c r="O42" i="1" s="1"/>
  <c r="K33" i="7"/>
  <c r="L33" i="7" s="1"/>
  <c r="O43" i="1" s="1"/>
  <c r="K34" i="7"/>
  <c r="L34" i="7" s="1"/>
  <c r="O44" i="1" s="1"/>
  <c r="K35" i="7"/>
  <c r="L35" i="7" s="1"/>
  <c r="O45" i="1" s="1"/>
  <c r="K36" i="7"/>
  <c r="L36" i="7" s="1"/>
  <c r="O46" i="1" s="1"/>
  <c r="K37" i="7"/>
  <c r="L37" i="7" s="1"/>
  <c r="O47" i="1" s="1"/>
  <c r="K38" i="7"/>
  <c r="L38" i="7" s="1"/>
  <c r="O48" i="1" s="1"/>
  <c r="K39" i="7"/>
  <c r="L39" i="7" s="1"/>
  <c r="O49" i="1" s="1"/>
  <c r="K40" i="7"/>
  <c r="L40" i="7" s="1"/>
  <c r="O50" i="1" s="1"/>
  <c r="K41" i="7"/>
  <c r="L41" i="7" s="1"/>
  <c r="O51" i="1" s="1"/>
  <c r="K42" i="7"/>
  <c r="K8" i="7"/>
  <c r="N19" i="1"/>
  <c r="N20" i="1"/>
  <c r="N21" i="1"/>
  <c r="N22" i="1"/>
  <c r="N23" i="1"/>
  <c r="N24" i="1"/>
  <c r="N25" i="1"/>
  <c r="N26" i="1"/>
  <c r="N27" i="1"/>
  <c r="N28" i="1"/>
  <c r="N30" i="1"/>
  <c r="N31" i="1"/>
  <c r="N34" i="1"/>
  <c r="N35" i="1"/>
  <c r="N36" i="1"/>
  <c r="N38" i="1"/>
  <c r="N39" i="1"/>
  <c r="N42" i="1"/>
  <c r="N43" i="1"/>
  <c r="N44" i="1"/>
  <c r="N45" i="1"/>
  <c r="N46" i="1"/>
  <c r="N47" i="1"/>
  <c r="N49" i="1"/>
  <c r="N50" i="1"/>
  <c r="N52" i="1"/>
  <c r="N18" i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B8" i="7"/>
  <c r="E47" i="8" l="1"/>
  <c r="M38" i="7"/>
  <c r="N38" i="7" s="1"/>
  <c r="L48" i="1" s="1"/>
  <c r="M22" i="7"/>
  <c r="N22" i="7" s="1"/>
  <c r="L32" i="1" s="1"/>
  <c r="M30" i="7"/>
  <c r="N30" i="7" s="1"/>
  <c r="L40" i="1" s="1"/>
  <c r="M31" i="7"/>
  <c r="N31" i="7" s="1"/>
  <c r="L41" i="1" s="1"/>
  <c r="M27" i="7"/>
  <c r="N27" i="7" s="1"/>
  <c r="L37" i="1" s="1"/>
  <c r="M23" i="7"/>
  <c r="N23" i="7" s="1"/>
  <c r="L33" i="1" s="1"/>
  <c r="M20" i="7"/>
  <c r="N20" i="7" s="1"/>
  <c r="L30" i="1" s="1"/>
  <c r="M34" i="7"/>
  <c r="N34" i="7" s="1"/>
  <c r="L44" i="1" s="1"/>
  <c r="N33" i="1"/>
  <c r="M35" i="7"/>
  <c r="N35" i="7" s="1"/>
  <c r="L45" i="1" s="1"/>
  <c r="N48" i="1"/>
  <c r="N37" i="1"/>
  <c r="M42" i="7"/>
  <c r="N42" i="7" s="1"/>
  <c r="L52" i="1" s="1"/>
  <c r="M26" i="7"/>
  <c r="N26" i="7" s="1"/>
  <c r="L36" i="1" s="1"/>
  <c r="N41" i="1"/>
  <c r="N40" i="1"/>
  <c r="N32" i="1"/>
  <c r="M37" i="7"/>
  <c r="N37" i="7" s="1"/>
  <c r="L47" i="1" s="1"/>
  <c r="M40" i="7"/>
  <c r="N40" i="7" s="1"/>
  <c r="L50" i="1" s="1"/>
  <c r="M36" i="7"/>
  <c r="N36" i="7" s="1"/>
  <c r="L46" i="1" s="1"/>
  <c r="M39" i="7"/>
  <c r="N39" i="7" s="1"/>
  <c r="L49" i="1" s="1"/>
  <c r="M33" i="7"/>
  <c r="N33" i="7" s="1"/>
  <c r="L43" i="1" s="1"/>
  <c r="M29" i="7"/>
  <c r="N29" i="7" s="1"/>
  <c r="L39" i="1" s="1"/>
  <c r="M25" i="7"/>
  <c r="N25" i="7" s="1"/>
  <c r="L35" i="1" s="1"/>
  <c r="M32" i="7"/>
  <c r="N32" i="7" s="1"/>
  <c r="L42" i="1" s="1"/>
  <c r="M28" i="7"/>
  <c r="N28" i="7" s="1"/>
  <c r="L38" i="1" s="1"/>
  <c r="M24" i="7"/>
  <c r="N24" i="7" s="1"/>
  <c r="L34" i="1" s="1"/>
  <c r="M21" i="7"/>
  <c r="N21" i="7" s="1"/>
  <c r="L31" i="1" s="1"/>
  <c r="M18" i="7"/>
  <c r="N18" i="7" s="1"/>
  <c r="L28" i="1" s="1"/>
  <c r="M19" i="7"/>
  <c r="N19" i="7" s="1"/>
  <c r="L29" i="1" s="1"/>
  <c r="M16" i="7"/>
  <c r="N16" i="7" s="1"/>
  <c r="L26" i="1" s="1"/>
  <c r="M15" i="7"/>
  <c r="N15" i="7" s="1"/>
  <c r="L25" i="1" s="1"/>
  <c r="N29" i="1"/>
  <c r="M17" i="7"/>
  <c r="N17" i="7" s="1"/>
  <c r="L27" i="1" s="1"/>
  <c r="M41" i="7"/>
  <c r="N41" i="7" s="1"/>
  <c r="L51" i="1" s="1"/>
  <c r="N51" i="1"/>
  <c r="L8" i="7"/>
  <c r="M8" i="7" s="1"/>
  <c r="N8" i="7" s="1"/>
  <c r="L18" i="1" s="1"/>
  <c r="K70" i="1" s="1"/>
  <c r="C41" i="8" s="1"/>
  <c r="G47" i="8"/>
  <c r="M13" i="7"/>
  <c r="N13" i="7" s="1"/>
  <c r="L23" i="1" s="1"/>
  <c r="M12" i="7"/>
  <c r="N12" i="7" s="1"/>
  <c r="L22" i="1" s="1"/>
  <c r="M10" i="7"/>
  <c r="N10" i="7" s="1"/>
  <c r="L20" i="1" s="1"/>
  <c r="M14" i="7"/>
  <c r="N14" i="7" s="1"/>
  <c r="L24" i="1" s="1"/>
  <c r="J47" i="8"/>
  <c r="M11" i="7"/>
  <c r="N11" i="7" s="1"/>
  <c r="L21" i="1" s="1"/>
  <c r="I47" i="8"/>
  <c r="M9" i="7"/>
  <c r="N9" i="7" s="1"/>
  <c r="L19" i="1" s="1"/>
  <c r="M54" i="1"/>
  <c r="G70" i="1" l="1"/>
  <c r="D41" i="8" s="1"/>
  <c r="K59" i="1"/>
  <c r="C25" i="8" s="1"/>
  <c r="G59" i="1"/>
  <c r="D25" i="8" s="1"/>
  <c r="K67" i="1"/>
  <c r="B41" i="8" s="1"/>
  <c r="K77" i="1"/>
  <c r="K41" i="8" s="1"/>
  <c r="K73" i="1"/>
  <c r="K34" i="8" s="1"/>
  <c r="O18" i="1"/>
  <c r="H47" i="8"/>
  <c r="N54" i="1"/>
  <c r="M47" i="8" l="1"/>
  <c r="L47" i="8"/>
  <c r="K47" i="8"/>
  <c r="K61" i="1"/>
  <c r="B31" i="8" s="1"/>
  <c r="K56" i="1"/>
  <c r="B25" i="8" s="1"/>
  <c r="O54" i="1"/>
  <c r="F53" i="1"/>
  <c r="G53" i="1"/>
  <c r="H53" i="1"/>
  <c r="I53" i="1"/>
  <c r="J53" i="1"/>
  <c r="K53" i="1"/>
  <c r="E53" i="1"/>
  <c r="K64" i="1" l="1"/>
  <c r="B36" i="8" s="1"/>
</calcChain>
</file>

<file path=xl/sharedStrings.xml><?xml version="1.0" encoding="utf-8"?>
<sst xmlns="http://schemas.openxmlformats.org/spreadsheetml/2006/main" count="126" uniqueCount="96">
  <si>
    <t>Klausur</t>
  </si>
  <si>
    <t>Abitur</t>
  </si>
  <si>
    <t>Nr.</t>
  </si>
  <si>
    <t>Name</t>
  </si>
  <si>
    <t>Schule:</t>
  </si>
  <si>
    <t>Ort:</t>
  </si>
  <si>
    <t>Fach: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</si>
  <si>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</si>
  <si>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</si>
  <si>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</si>
  <si>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</si>
  <si>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</si>
  <si>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</si>
  <si>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</si>
  <si>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</si>
  <si>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</si>
  <si>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</si>
  <si>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</si>
  <si>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</si>
  <si>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</si>
  <si>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</si>
  <si>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</si>
  <si>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</si>
  <si>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</si>
  <si>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</si>
  <si>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</si>
  <si>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</si>
  <si>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</si>
  <si>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</si>
  <si>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</si>
  <si>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</si>
  <si>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</si>
  <si>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</si>
  <si>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Prüfungsgsruppe:</t>
  </si>
  <si>
    <t>Prüfungs-</t>
  </si>
  <si>
    <t>gruppe:</t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</si>
  <si>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</si>
  <si>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</si>
  <si>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</si>
  <si>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</si>
  <si>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</si>
  <si>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</si>
  <si>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</si>
  <si>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</si>
  <si>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</si>
  <si>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</si>
  <si>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</si>
  <si>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</si>
  <si>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</si>
  <si>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</si>
  <si>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</si>
  <si>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</si>
  <si>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</si>
  <si>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</si>
  <si>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</si>
  <si>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</si>
  <si>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</si>
  <si>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</si>
  <si>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</si>
  <si>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</si>
  <si>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</si>
  <si>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</si>
  <si>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</si>
  <si>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</si>
  <si>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</si>
  <si>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</si>
  <si>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</si>
  <si>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</si>
  <si>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</si>
  <si>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</si>
  <si>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</si>
  <si>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</si>
  <si>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</si>
  <si>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</si>
  <si>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</si>
  <si>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</si>
  <si>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</si>
  <si>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t>7.</t>
  </si>
  <si>
    <t>Für die Fächer Deutsch, Englisch, Französisch, Spanisch und Mathematik sowie Chemie und Physik werden jeweils gesonderte Dateien zur Verfügung gestellt.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</si>
  <si>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</si>
  <si>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</si>
  <si>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</si>
  <si>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</t>
  </si>
  <si>
    <t>Durchschnitt der von allen Prüflingen geschriebenen Klausuren:</t>
  </si>
  <si>
    <t>Durchschnitt der Klausur unter Abiturbedingungen aller Prüflinge:</t>
  </si>
  <si>
    <t>Anzahl der mit weniger als 5 Notenpunkten bewerteten Abiturprüfungen:</t>
  </si>
  <si>
    <t>Anzahl der mit mindestens 10 Notenpunkten bewerteten Abiturprüfungen:</t>
  </si>
  <si>
    <t>ZENTRALABITUR - Rückmeldung der Ergebnisse 2020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</si>
  <si>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</si>
  <si>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</si>
  <si>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</si>
  <si>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</si>
  <si>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Durchschnitt der schriftlichen Abiturprüfung aller Prüflinge</t>
  </si>
  <si>
    <t>Davon:</t>
  </si>
  <si>
    <t>Abiturdurchschnitt:</t>
  </si>
  <si>
    <t>Spanisch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</si>
</sst>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9" fillId="2" borderId="16" xfId="0" applyFont="1" applyFill="1" applyBorder="1" applyAlignment="1" applyProtection="1">
      <alignment horizontal="left" vertical="center"/>
      <protection locked="0"/>
    </xf>
    <xf numFmtId="0" fontId="9" fillId="2" borderId="17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8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2" fontId="7" fillId="3" borderId="24" xfId="0" quotePrefix="1" applyNumberFormat="1" applyFont="1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0" fillId="3" borderId="27" xfId="0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1" xfId="0" applyNumberFormat="1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1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9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4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6" xfId="0" applyFont="1" applyFill="1" applyBorder="1" applyAlignment="1">
      <alignment horizontal="left"/>
    </xf>
    <xf numFmtId="2" fontId="12" fillId="2" borderId="36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4" xfId="0" applyFill="1" applyBorder="1" applyProtection="1">
      <protection locked="0"/>
    </xf>
    <xf numFmtId="0" fontId="0" fillId="10" borderId="44" xfId="0" applyFill="1" applyBorder="1" applyProtection="1">
      <protection locked="0"/>
    </xf>
    <xf numFmtId="0" fontId="0" fillId="0" borderId="0" xfId="0" applyProtection="1"/>
    <xf numFmtId="0" fontId="3" fillId="9" borderId="46" xfId="0" applyFont="1" applyFill="1" applyBorder="1" applyAlignment="1" applyProtection="1">
      <alignment horizontal="center" vertical="center" wrapText="1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9" borderId="49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8" borderId="41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1" xfId="0" applyFont="1" applyFill="1" applyBorder="1" applyAlignment="1" applyProtection="1">
      <alignment horizontal="center"/>
    </xf>
    <xf numFmtId="0" fontId="0" fillId="0" borderId="1" xfId="0" applyBorder="1" applyProtection="1"/>
    <xf numFmtId="0" fontId="3" fillId="8" borderId="48" xfId="0" applyFont="1" applyFill="1" applyBorder="1" applyAlignment="1" applyProtection="1">
      <alignment horizontal="center"/>
    </xf>
    <xf numFmtId="0" fontId="0" fillId="0" borderId="44" xfId="0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1" xfId="0" applyNumberFormat="1" applyFont="1" applyFill="1" applyBorder="1" applyAlignment="1">
      <alignment horizontal="center" vertical="center"/>
    </xf>
    <xf numFmtId="2" fontId="6" fillId="2" borderId="39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0" fillId="2" borderId="13" xfId="0" applyFill="1" applyBorder="1" applyAlignment="1" applyProtection="1">
      <alignment horizontal="right" vertical="center" wrapText="1"/>
    </xf>
    <xf numFmtId="0" fontId="0" fillId="2" borderId="14" xfId="0" applyFill="1" applyBorder="1" applyAlignment="1" applyProtection="1">
      <alignment horizontal="right" vertical="center" wrapText="1"/>
    </xf>
    <xf numFmtId="0" fontId="3" fillId="4" borderId="39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Alignment="1" applyProtection="1">
      <alignment horizontal="justify" vertical="top" wrapText="1"/>
    </xf>
    <xf numFmtId="0" fontId="6" fillId="6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horizontal="left" vertical="center"/>
    </xf>
    <xf numFmtId="0" fontId="29" fillId="7" borderId="0" xfId="0" applyFont="1" applyFill="1" applyBorder="1" applyAlignment="1" applyProtection="1">
      <alignment horizontal="righ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15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vertical="center" wrapText="1"/>
    </xf>
    <xf numFmtId="0" fontId="14" fillId="6" borderId="37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7" fillId="6" borderId="0" xfId="0" applyFont="1" applyFill="1" applyBorder="1" applyAlignment="1" applyProtection="1">
      <alignment vertical="center" wrapText="1"/>
    </xf>
    <xf numFmtId="0" fontId="0" fillId="6" borderId="37" xfId="0" applyFill="1" applyBorder="1"/>
    <xf numFmtId="2" fontId="22" fillId="6" borderId="0" xfId="0" applyNumberFormat="1" applyFont="1" applyFill="1" applyBorder="1" applyAlignment="1">
      <alignment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7" fillId="6" borderId="37" xfId="0" applyFont="1" applyFill="1" applyBorder="1" applyAlignment="1" applyProtection="1">
      <alignment vertical="center" wrapText="1"/>
    </xf>
    <xf numFmtId="0" fontId="0" fillId="9" borderId="1" xfId="0" applyFill="1" applyBorder="1" applyProtection="1">
      <protection hidden="1"/>
    </xf>
    <xf numFmtId="0" fontId="0" fillId="9" borderId="44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9" borderId="42" xfId="0" applyFill="1" applyBorder="1" applyProtection="1">
      <protection hidden="1"/>
    </xf>
    <xf numFmtId="0" fontId="0" fillId="10" borderId="44" xfId="0" applyFill="1" applyBorder="1" applyProtection="1">
      <protection hidden="1"/>
    </xf>
    <xf numFmtId="0" fontId="0" fillId="9" borderId="43" xfId="0" applyFill="1" applyBorder="1" applyProtection="1">
      <protection hidden="1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38" xfId="0" applyFill="1" applyBorder="1"/>
    <xf numFmtId="0" fontId="0" fillId="6" borderId="0" xfId="0" applyFill="1"/>
    <xf numFmtId="0" fontId="14" fillId="6" borderId="0" xfId="0" applyFont="1" applyFill="1"/>
    <xf numFmtId="0" fontId="29" fillId="3" borderId="0" xfId="0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0" fillId="2" borderId="0" xfId="0" applyFill="1" applyBorder="1"/>
    <xf numFmtId="0" fontId="12" fillId="2" borderId="0" xfId="0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 vertical="center"/>
    </xf>
    <xf numFmtId="0" fontId="9" fillId="2" borderId="28" xfId="0" applyFon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3" borderId="23" xfId="0" applyNumberFormat="1" applyFont="1" applyFill="1" applyBorder="1" applyAlignment="1" applyProtection="1">
      <alignment horizontal="center" vertical="center"/>
    </xf>
    <xf numFmtId="2" fontId="3" fillId="3" borderId="32" xfId="0" applyNumberFormat="1" applyFont="1" applyFill="1" applyBorder="1" applyAlignment="1" applyProtection="1">
      <alignment horizontal="center" vertical="center"/>
    </xf>
    <xf numFmtId="2" fontId="3" fillId="7" borderId="20" xfId="0" applyNumberFormat="1" applyFont="1" applyFill="1" applyBorder="1" applyAlignment="1" applyProtection="1">
      <alignment horizontal="center" vertical="center"/>
    </xf>
    <xf numFmtId="2" fontId="3" fillId="7" borderId="16" xfId="0" applyNumberFormat="1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3" fillId="7" borderId="37" xfId="0" applyFont="1" applyFill="1" applyBorder="1" applyAlignment="1" applyProtection="1">
      <alignment horizontal="center" vertical="center"/>
    </xf>
    <xf numFmtId="0" fontId="3" fillId="7" borderId="15" xfId="0" applyFont="1" applyFill="1" applyBorder="1" applyAlignment="1" applyProtection="1">
      <alignment horizontal="center" vertical="center"/>
    </xf>
    <xf numFmtId="0" fontId="3" fillId="7" borderId="23" xfId="0" applyFont="1" applyFill="1" applyBorder="1" applyAlignment="1" applyProtection="1">
      <alignment horizontal="center" vertical="center"/>
    </xf>
    <xf numFmtId="0" fontId="3" fillId="7" borderId="32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1" fontId="3" fillId="3" borderId="23" xfId="0" applyNumberFormat="1" applyFont="1" applyFill="1" applyBorder="1" applyAlignment="1" applyProtection="1">
      <alignment horizontal="center" vertical="center"/>
    </xf>
    <xf numFmtId="1" fontId="3" fillId="3" borderId="32" xfId="0" applyNumberFormat="1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0" fontId="33" fillId="3" borderId="20" xfId="0" applyFont="1" applyFill="1" applyBorder="1" applyAlignment="1" applyProtection="1">
      <alignment horizontal="center" vertical="center"/>
    </xf>
    <xf numFmtId="0" fontId="33" fillId="3" borderId="16" xfId="0" applyFont="1" applyFill="1" applyBorder="1" applyAlignment="1" applyProtection="1">
      <alignment horizontal="center" vertical="center"/>
    </xf>
    <xf numFmtId="1" fontId="3" fillId="3" borderId="20" xfId="0" applyNumberFormat="1" applyFont="1" applyFill="1" applyBorder="1" applyAlignment="1" applyProtection="1">
      <alignment horizontal="center" vertical="center"/>
    </xf>
    <xf numFmtId="1" fontId="3" fillId="3" borderId="16" xfId="0" applyNumberFormat="1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8" xfId="0" applyFont="1" applyFill="1" applyBorder="1" applyAlignment="1" applyProtection="1">
      <alignment horizontal="left" wrapText="1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3" fillId="8" borderId="45" xfId="0" applyFont="1" applyFill="1" applyBorder="1" applyAlignment="1" applyProtection="1">
      <alignment horizontal="center" vertical="center"/>
    </xf>
    <xf numFmtId="0" fontId="3" fillId="8" borderId="46" xfId="0" applyFont="1" applyFill="1" applyBorder="1" applyAlignment="1" applyProtection="1">
      <alignment horizontal="center" vertical="center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7" xfId="0" applyFont="1" applyFill="1" applyBorder="1" applyAlignment="1" applyProtection="1">
      <alignment horizontal="center" vertical="center" wrapText="1"/>
    </xf>
    <xf numFmtId="0" fontId="3" fillId="9" borderId="42" xfId="0" applyFont="1" applyFill="1" applyBorder="1" applyAlignment="1" applyProtection="1">
      <alignment horizontal="center" vertical="center" wrapText="1"/>
    </xf>
    <xf numFmtId="0" fontId="3" fillId="8" borderId="4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9" borderId="20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 vertical="center"/>
    </xf>
    <xf numFmtId="2" fontId="12" fillId="2" borderId="39" xfId="0" applyNumberFormat="1" applyFont="1" applyFill="1" applyBorder="1" applyAlignment="1" applyProtection="1">
      <alignment horizontal="center" vertical="center" wrapText="1"/>
    </xf>
    <xf numFmtId="2" fontId="12" fillId="2" borderId="40" xfId="0" applyNumberFormat="1" applyFont="1" applyFill="1" applyBorder="1" applyAlignment="1" applyProtection="1">
      <alignment horizontal="center" vertical="center" wrapText="1"/>
    </xf>
    <xf numFmtId="2" fontId="12" fillId="2" borderId="30" xfId="0" applyNumberFormat="1" applyFont="1" applyFill="1" applyBorder="1" applyAlignment="1" applyProtection="1">
      <alignment horizontal="center" vertical="center" wrapText="1"/>
    </xf>
    <xf numFmtId="2" fontId="12" fillId="2" borderId="23" xfId="0" applyNumberFormat="1" applyFont="1" applyFill="1" applyBorder="1" applyAlignment="1" applyProtection="1">
      <alignment horizontal="center" vertical="center" wrapText="1"/>
    </xf>
    <xf numFmtId="2" fontId="12" fillId="2" borderId="0" xfId="0" applyNumberFormat="1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2" fillId="6" borderId="30" xfId="0" applyFont="1" applyFill="1" applyBorder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2" fillId="6" borderId="23" xfId="0" applyFont="1" applyFill="1" applyBorder="1" applyAlignment="1" applyProtection="1">
      <alignment horizontal="center" vertical="center" wrapText="1"/>
    </xf>
    <xf numFmtId="0" fontId="12" fillId="6" borderId="32" xfId="0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4" fillId="6" borderId="37" xfId="0" applyFont="1" applyFill="1" applyBorder="1" applyAlignment="1" applyProtection="1">
      <alignment horizontal="center" vertical="center" wrapText="1"/>
    </xf>
    <xf numFmtId="0" fontId="14" fillId="6" borderId="0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3" fillId="6" borderId="23" xfId="0" applyFont="1" applyFill="1" applyBorder="1" applyAlignment="1" applyProtection="1">
      <alignment horizontal="center" vertical="center" wrapText="1"/>
    </xf>
    <xf numFmtId="0" fontId="13" fillId="6" borderId="32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1" fontId="12" fillId="2" borderId="39" xfId="0" applyNumberFormat="1" applyFont="1" applyFill="1" applyBorder="1" applyAlignment="1">
      <alignment horizontal="center" vertical="center"/>
    </xf>
    <xf numFmtId="1" fontId="12" fillId="2" borderId="40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3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3" xfId="0" applyFont="1" applyFill="1" applyBorder="1" applyAlignment="1" applyProtection="1">
      <alignment horizontal="center" vertical="center" wrapText="1"/>
    </xf>
    <xf numFmtId="0" fontId="21" fillId="2" borderId="38" xfId="0" applyFont="1" applyFill="1" applyBorder="1" applyAlignment="1" applyProtection="1">
      <alignment horizontal="center" vertical="center" wrapText="1"/>
    </xf>
    <xf numFmtId="0" fontId="21" fillId="2" borderId="32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36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21" fillId="2" borderId="23" xfId="0" applyFont="1" applyFill="1" applyBorder="1" applyAlignment="1" applyProtection="1">
      <alignment horizontal="center" vertical="center"/>
    </xf>
    <xf numFmtId="0" fontId="21" fillId="2" borderId="38" xfId="0" applyFont="1" applyFill="1" applyBorder="1" applyAlignment="1" applyProtection="1">
      <alignment horizontal="center" vertical="center"/>
    </xf>
    <xf numFmtId="0" fontId="21" fillId="2" borderId="32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12" fillId="2" borderId="20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0" xfId="0" applyFont="1" applyFill="1" applyAlignment="1">
      <alignment horizontal="left" vertical="top" wrapText="1"/>
    </xf>
    <xf numFmtId="0" fontId="12" fillId="2" borderId="2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4" fillId="2" borderId="36" xfId="0" applyFont="1" applyFill="1" applyBorder="1" applyAlignment="1" applyProtection="1">
      <alignment horizontal="center" vertical="center"/>
    </xf>
    <xf numFmtId="0" fontId="12" fillId="2" borderId="30" xfId="0" applyFont="1" applyFill="1" applyBorder="1" applyAlignment="1">
      <alignment horizontal="left" vertical="center"/>
    </xf>
    <xf numFmtId="0" fontId="12" fillId="2" borderId="36" xfId="0" applyFont="1" applyFill="1" applyBorder="1" applyAlignment="1">
      <alignment horizontal="left" vertical="center"/>
    </xf>
    <xf numFmtId="0" fontId="12" fillId="2" borderId="31" xfId="0" applyFont="1" applyFill="1" applyBorder="1" applyAlignment="1">
      <alignment horizontal="left" vertical="center"/>
    </xf>
    <xf numFmtId="0" fontId="12" fillId="2" borderId="36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8" xfId="0" applyNumberFormat="1" applyFill="1" applyBorder="1" applyAlignment="1">
      <alignment horizontal="center"/>
    </xf>
    <xf numFmtId="0" fontId="12" fillId="2" borderId="20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6"/>
  <sheetViews>
    <sheetView tabSelected="1" workbookViewId="0"/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11.42578125" style="5" hidden="1"/>
  </cols>
  <sheetData>
    <row r="1" spans="2:3" s="1" customFormat="1" ht="20.25" x14ac:dyDescent="0.2">
      <c r="B1" s="184" t="s">
        <v>19</v>
      </c>
      <c r="C1" s="184"/>
    </row>
    <row r="2" spans="2:3" s="1" customFormat="1" ht="20.25" x14ac:dyDescent="0.2">
      <c r="B2" s="185" t="s">
        <v>14</v>
      </c>
      <c r="C2" s="185"/>
    </row>
    <row r="3" spans="2:3" s="1" customFormat="1" ht="20.25" x14ac:dyDescent="0.2">
      <c r="B3" s="185" t="s">
        <v>15</v>
      </c>
      <c r="C3" s="185"/>
    </row>
    <row r="4" spans="2:3" s="1" customFormat="1" ht="24.95" customHeight="1" x14ac:dyDescent="0.2"/>
    <row r="5" spans="2:3" s="1" customFormat="1" ht="30" x14ac:dyDescent="0.2">
      <c r="B5" s="72" t="s">
        <v>13</v>
      </c>
      <c r="C5" s="144" t="s">
        <v>79</v>
      </c>
    </row>
    <row r="6" spans="2:3" s="1" customFormat="1" ht="4.5" customHeight="1" x14ac:dyDescent="0.2">
      <c r="B6" s="72"/>
      <c r="C6" s="73"/>
    </row>
    <row r="7" spans="2:3" s="1" customFormat="1" ht="30" customHeight="1" x14ac:dyDescent="0.2">
      <c r="B7" s="72" t="s">
        <v>16</v>
      </c>
      <c r="C7" s="73" t="s">
        <v>73</v>
      </c>
    </row>
    <row r="8" spans="2:3" s="1" customFormat="1" ht="5.25" customHeight="1" x14ac:dyDescent="0.2">
      <c r="B8" s="72"/>
      <c r="C8" s="73"/>
    </row>
    <row r="9" spans="2:3" s="1" customFormat="1" ht="62.25" customHeight="1" x14ac:dyDescent="0.2">
      <c r="B9" s="72" t="s">
        <v>17</v>
      </c>
      <c r="C9" s="93" t="s">
        <v>58</v>
      </c>
    </row>
    <row r="10" spans="2:3" s="1" customFormat="1" ht="2.25" customHeight="1" x14ac:dyDescent="0.2">
      <c r="B10" s="72"/>
      <c r="C10" s="73"/>
    </row>
    <row r="11" spans="2:3" s="1" customFormat="1" ht="45" x14ac:dyDescent="0.2">
      <c r="B11" s="72" t="s">
        <v>18</v>
      </c>
      <c r="C11" s="73" t="s">
        <v>78</v>
      </c>
    </row>
    <row r="12" spans="2:3" s="1" customFormat="1" ht="48.75" customHeight="1" x14ac:dyDescent="0.2">
      <c r="B12" s="72" t="s">
        <v>59</v>
      </c>
      <c r="C12" s="73" t="s">
        <v>76</v>
      </c>
    </row>
    <row r="13" spans="2:3" s="1" customFormat="1" ht="69" hidden="1" customHeight="1" x14ac:dyDescent="0.2">
      <c r="B13" s="72"/>
      <c r="C13" s="73"/>
    </row>
    <row r="14" spans="2:3" s="1" customFormat="1" ht="30" customHeight="1" x14ac:dyDescent="0.2">
      <c r="B14" s="72" t="s">
        <v>72</v>
      </c>
      <c r="C14" s="187" t="s">
        <v>74</v>
      </c>
    </row>
    <row r="15" spans="2:3" s="1" customFormat="1" ht="15" x14ac:dyDescent="0.2">
      <c r="B15" s="72"/>
      <c r="C15" s="187"/>
    </row>
    <row r="16" spans="2:3" s="1" customFormat="1" ht="15" x14ac:dyDescent="0.2">
      <c r="B16" s="72"/>
      <c r="C16" s="187"/>
    </row>
    <row r="17" spans="1:4" s="1" customFormat="1" ht="20.25" customHeight="1" x14ac:dyDescent="0.2">
      <c r="B17" s="72"/>
      <c r="C17" s="187"/>
    </row>
    <row r="18" spans="1:4" s="1" customFormat="1" ht="45" x14ac:dyDescent="0.2">
      <c r="B18" s="72" t="s">
        <v>77</v>
      </c>
      <c r="C18" s="73" t="s">
        <v>80</v>
      </c>
    </row>
    <row r="19" spans="1:4" ht="15" x14ac:dyDescent="0.2">
      <c r="A19" s="72"/>
      <c r="B19" s="72"/>
      <c r="C19" s="73"/>
      <c r="D19" s="38"/>
    </row>
    <row r="20" spans="1:4" ht="15" x14ac:dyDescent="0.2">
      <c r="A20" s="72"/>
      <c r="B20" s="72"/>
      <c r="C20" s="73"/>
      <c r="D20" s="38"/>
    </row>
    <row r="21" spans="1:4" ht="15.75" x14ac:dyDescent="0.2">
      <c r="A21" s="72"/>
      <c r="B21" s="186" t="s">
        <v>36</v>
      </c>
      <c r="C21" s="186"/>
      <c r="D21" s="38"/>
    </row>
    <row r="22" spans="1:4" ht="15" x14ac:dyDescent="0.2">
      <c r="A22" s="72"/>
      <c r="B22" s="74"/>
      <c r="C22" s="74"/>
      <c r="D22" s="38"/>
    </row>
    <row r="23" spans="1:4" ht="15" x14ac:dyDescent="0.2">
      <c r="A23" s="72"/>
      <c r="B23" s="75" t="s">
        <v>20</v>
      </c>
      <c r="C23" s="75" t="s">
        <v>27</v>
      </c>
      <c r="D23" s="38"/>
    </row>
    <row r="24" spans="1:4" ht="15" x14ac:dyDescent="0.2">
      <c r="A24" s="72"/>
      <c r="B24" s="75"/>
      <c r="C24" s="75"/>
      <c r="D24" s="38"/>
    </row>
    <row r="25" spans="1:4" ht="15" x14ac:dyDescent="0.2">
      <c r="A25" s="72"/>
      <c r="B25" s="75" t="s">
        <v>21</v>
      </c>
      <c r="C25" s="75" t="s">
        <v>24</v>
      </c>
      <c r="D25" s="38"/>
    </row>
    <row r="26" spans="1:4" ht="20.100000000000001" customHeight="1" x14ac:dyDescent="0.2">
      <c r="A26" s="72"/>
      <c r="B26" s="75"/>
      <c r="C26" s="75"/>
      <c r="D26" s="38"/>
    </row>
    <row r="27" spans="1:4" ht="20.100000000000001" customHeight="1" x14ac:dyDescent="0.2">
      <c r="A27" s="72"/>
      <c r="B27" s="75" t="s">
        <v>22</v>
      </c>
      <c r="C27" s="75" t="s">
        <v>23</v>
      </c>
      <c r="D27" s="38"/>
    </row>
    <row r="28" spans="1:4" ht="20.100000000000001" customHeight="1" x14ac:dyDescent="0.2">
      <c r="A28" s="72"/>
      <c r="B28" s="72"/>
      <c r="C28" s="73"/>
      <c r="D28" s="38"/>
    </row>
    <row r="29" spans="1:4" ht="20.100000000000001" hidden="1" customHeight="1" x14ac:dyDescent="0.2">
      <c r="A29" s="72"/>
      <c r="B29" s="72"/>
      <c r="C29" s="73"/>
      <c r="D29" s="38"/>
    </row>
    <row r="30" spans="1:4" ht="20.100000000000001" hidden="1" customHeight="1" x14ac:dyDescent="0.2">
      <c r="D30" s="38"/>
    </row>
    <row r="31" spans="1:4" ht="20.100000000000001" hidden="1" customHeight="1" x14ac:dyDescent="0.2">
      <c r="D31" s="38"/>
    </row>
    <row r="32" spans="1:4" ht="20.100000000000001" hidden="1" customHeight="1" x14ac:dyDescent="0.2">
      <c r="D32" s="38"/>
    </row>
    <row r="33" spans="4:4" ht="20.100000000000001" hidden="1" customHeight="1" x14ac:dyDescent="0.2">
      <c r="D33" s="38"/>
    </row>
    <row r="34" spans="4:4" ht="15" hidden="1" x14ac:dyDescent="0.2">
      <c r="D34" s="38"/>
    </row>
    <row r="35" spans="4:4" ht="15" hidden="1" customHeight="1" x14ac:dyDescent="0.2">
      <c r="D35" s="38"/>
    </row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>
      <c r="A90" s="76"/>
      <c r="B90" s="76"/>
      <c r="C90" s="76"/>
    </row>
    <row r="91" spans="1:3" ht="12.75" hidden="1" customHeight="1" x14ac:dyDescent="0.2"/>
    <row r="92" spans="1:3" ht="12.75" hidden="1" customHeight="1" x14ac:dyDescent="0.2"/>
    <row r="93" spans="1:3" ht="12.75" hidden="1" customHeight="1" x14ac:dyDescent="0.2"/>
    <row r="94" spans="1:3" ht="12.75" hidden="1" customHeight="1" x14ac:dyDescent="0.2"/>
    <row r="95" spans="1:3" ht="12.75" hidden="1" customHeight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</sheetData>
  <sheetProtection password="D124" sheet="1" objects="1" scenarios="1" selectLockedCells="1"/>
  <mergeCells count="5">
    <mergeCell ref="B1:C1"/>
    <mergeCell ref="B2:C2"/>
    <mergeCell ref="B3:C3"/>
    <mergeCell ref="B21:C21"/>
    <mergeCell ref="C14:C17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Y99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0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203" t="s">
        <v>87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37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27"/>
      <c r="D5" s="92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27"/>
      <c r="D7" s="92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202" t="s">
        <v>95</v>
      </c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9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27"/>
      <c r="D9" s="92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8</v>
      </c>
      <c r="C10" s="215" t="s">
        <v>7</v>
      </c>
      <c r="D10" s="215"/>
      <c r="E10" s="215"/>
      <c r="F10" s="215"/>
      <c r="G10" s="215"/>
      <c r="H10" s="215"/>
      <c r="I10" s="215"/>
      <c r="J10" s="215"/>
      <c r="K10" s="215"/>
      <c r="L10" s="215"/>
      <c r="M10" s="79"/>
      <c r="N10" s="77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Q11" s="1"/>
      <c r="AR11" s="1"/>
      <c r="AS11" s="1"/>
      <c r="AT11" s="1"/>
      <c r="AU11" s="1"/>
    </row>
    <row r="12" spans="1:47" ht="15" x14ac:dyDescent="0.2">
      <c r="A12" s="23"/>
      <c r="B12" s="71" t="s">
        <v>33</v>
      </c>
      <c r="C12" s="65" t="s">
        <v>28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25"/>
      <c r="S12" s="219"/>
      <c r="T12" s="219"/>
      <c r="U12" s="219"/>
      <c r="V12" s="219"/>
      <c r="W12" s="219"/>
      <c r="X12" s="219"/>
      <c r="Y12" s="219"/>
      <c r="Z12" s="56"/>
      <c r="AA12" s="219"/>
      <c r="AB12" s="219"/>
      <c r="AC12" s="56"/>
      <c r="AD12" s="219"/>
      <c r="AE12" s="219"/>
      <c r="AF12" s="56"/>
      <c r="AG12" s="56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219"/>
      <c r="T13" s="219"/>
      <c r="U13" s="219"/>
      <c r="V13" s="219"/>
      <c r="W13" s="219"/>
      <c r="X13" s="219"/>
      <c r="Y13" s="219"/>
      <c r="Z13" s="56"/>
      <c r="AA13" s="219"/>
      <c r="AB13" s="219"/>
      <c r="AC13" s="56"/>
      <c r="AD13" s="219"/>
      <c r="AE13" s="219"/>
      <c r="AF13" s="56"/>
      <c r="AG13" s="56"/>
      <c r="AQ13" s="1"/>
      <c r="AR13" s="1"/>
      <c r="AS13" s="1"/>
      <c r="AT13" s="1"/>
      <c r="AU13" s="1"/>
    </row>
    <row r="14" spans="1:47" ht="15" x14ac:dyDescent="0.2">
      <c r="A14" s="23"/>
      <c r="B14" s="26" t="s">
        <v>32</v>
      </c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5"/>
      <c r="S14" s="221"/>
      <c r="T14" s="221"/>
      <c r="U14" s="221"/>
      <c r="V14" s="221"/>
      <c r="W14" s="221"/>
      <c r="X14" s="221"/>
      <c r="Y14" s="221"/>
      <c r="Z14" s="56"/>
      <c r="AA14" s="221"/>
      <c r="AB14" s="221"/>
      <c r="AC14" s="56"/>
      <c r="AD14" s="221"/>
      <c r="AE14" s="221"/>
      <c r="AF14" s="56"/>
      <c r="AG14" s="56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221"/>
      <c r="T15" s="221"/>
      <c r="U15" s="221"/>
      <c r="V15" s="221"/>
      <c r="W15" s="221"/>
      <c r="X15" s="221"/>
      <c r="Y15" s="221"/>
      <c r="Z15" s="56"/>
      <c r="AA15" s="221"/>
      <c r="AB15" s="221"/>
      <c r="AC15" s="56"/>
      <c r="AD15" s="221"/>
      <c r="AE15" s="221"/>
      <c r="AF15" s="56"/>
      <c r="AG15" s="56"/>
      <c r="AQ15" s="1"/>
      <c r="AR15" s="56"/>
      <c r="AS15" s="56"/>
      <c r="AT15" s="1"/>
      <c r="AU15" s="1"/>
    </row>
    <row r="16" spans="1:47" x14ac:dyDescent="0.2">
      <c r="A16" s="23"/>
      <c r="B16" s="213" t="s">
        <v>2</v>
      </c>
      <c r="C16" s="216" t="s">
        <v>3</v>
      </c>
      <c r="D16" s="216" t="s">
        <v>57</v>
      </c>
      <c r="E16" s="222" t="s">
        <v>0</v>
      </c>
      <c r="F16" s="222"/>
      <c r="G16" s="222"/>
      <c r="H16" s="222"/>
      <c r="I16" s="222"/>
      <c r="J16" s="222"/>
      <c r="K16" s="222"/>
      <c r="L16" s="222" t="s">
        <v>1</v>
      </c>
      <c r="M16" s="216" t="s">
        <v>38</v>
      </c>
      <c r="N16" s="216" t="s">
        <v>39</v>
      </c>
      <c r="O16" s="224" t="s">
        <v>37</v>
      </c>
      <c r="P16" s="39"/>
      <c r="S16" s="219"/>
      <c r="T16" s="219"/>
      <c r="U16" s="219"/>
      <c r="V16" s="219"/>
      <c r="W16" s="219"/>
      <c r="X16" s="219"/>
      <c r="Y16" s="219"/>
      <c r="Z16" s="56"/>
      <c r="AA16" s="219"/>
      <c r="AB16" s="219"/>
      <c r="AC16" s="56"/>
      <c r="AD16" s="219"/>
      <c r="AE16" s="219"/>
      <c r="AF16" s="66"/>
      <c r="AG16" s="64"/>
      <c r="AP16" s="16"/>
      <c r="AQ16" s="53"/>
      <c r="AR16" s="56"/>
      <c r="AS16" s="53"/>
      <c r="AT16" s="1"/>
      <c r="AU16" s="1"/>
    </row>
    <row r="17" spans="1:47" ht="13.5" thickBot="1" x14ac:dyDescent="0.25">
      <c r="A17" s="23"/>
      <c r="B17" s="214"/>
      <c r="C17" s="217"/>
      <c r="D17" s="217"/>
      <c r="E17" s="139">
        <v>1</v>
      </c>
      <c r="F17" s="139">
        <v>2</v>
      </c>
      <c r="G17" s="139">
        <v>3</v>
      </c>
      <c r="H17" s="139">
        <v>4</v>
      </c>
      <c r="I17" s="139">
        <v>5</v>
      </c>
      <c r="J17" s="139">
        <v>6</v>
      </c>
      <c r="K17" s="139">
        <v>7</v>
      </c>
      <c r="L17" s="223"/>
      <c r="M17" s="217"/>
      <c r="N17" s="217"/>
      <c r="O17" s="225"/>
      <c r="P17" s="40"/>
      <c r="S17" s="62"/>
      <c r="T17" s="62"/>
      <c r="U17" s="62"/>
      <c r="V17" s="62"/>
      <c r="W17" s="62"/>
      <c r="X17" s="62"/>
      <c r="Y17" s="62"/>
      <c r="Z17" s="56"/>
      <c r="AA17" s="64"/>
      <c r="AB17" s="64"/>
      <c r="AC17" s="56"/>
      <c r="AD17" s="64"/>
      <c r="AE17" s="64"/>
      <c r="AF17" s="66"/>
      <c r="AG17" s="64"/>
      <c r="AP17" s="16"/>
      <c r="AQ17" s="54"/>
      <c r="AR17" s="56"/>
      <c r="AS17" s="54"/>
      <c r="AT17" s="1"/>
      <c r="AU17" s="1"/>
    </row>
    <row r="18" spans="1:47" ht="13.5" x14ac:dyDescent="0.2">
      <c r="A18" s="23"/>
      <c r="B18" s="50">
        <v>1</v>
      </c>
      <c r="C18" s="41"/>
      <c r="D18" s="99"/>
      <c r="E18" s="181"/>
      <c r="F18" s="182"/>
      <c r="G18" s="182"/>
      <c r="H18" s="182"/>
      <c r="I18" s="182"/>
      <c r="J18" s="182"/>
      <c r="K18" s="2"/>
      <c r="L18" s="84" t="str">
        <f>IF(ISBLANK('Rechenhilfe '!N8),"",'Rechenhilfe '!N8)</f>
        <v/>
      </c>
      <c r="M18" s="86" t="str">
        <f>IF(ISBLANK('Rechenhilfe '!C8),"",'Rechenhilfe '!C8)</f>
        <v/>
      </c>
      <c r="N18" s="86" t="str">
        <f>IF(ISBLANK('Rechenhilfe '!F8),"",'Rechenhilfe '!F8)</f>
        <v/>
      </c>
      <c r="O18" s="86" t="str">
        <f>IF(ISBLANK('Rechenhilfe '!L8),"",'Rechenhilfe '!L8)</f>
        <v/>
      </c>
      <c r="P18" s="36"/>
      <c r="S18" s="62"/>
      <c r="T18" s="62"/>
      <c r="U18" s="62"/>
      <c r="V18" s="62"/>
      <c r="W18" s="62"/>
      <c r="X18" s="62"/>
      <c r="Y18" s="62"/>
      <c r="Z18" s="56"/>
      <c r="AA18" s="62"/>
      <c r="AB18" s="62"/>
      <c r="AC18" s="56"/>
      <c r="AD18" s="62"/>
      <c r="AE18" s="62"/>
      <c r="AF18" s="68"/>
      <c r="AG18" s="62"/>
      <c r="AP18" s="17"/>
      <c r="AQ18" s="54"/>
      <c r="AR18" s="56"/>
      <c r="AS18" s="54"/>
      <c r="AT18" s="1"/>
      <c r="AU18" s="1"/>
    </row>
    <row r="19" spans="1:47" ht="13.5" x14ac:dyDescent="0.2">
      <c r="A19" s="23"/>
      <c r="B19" s="51">
        <v>2</v>
      </c>
      <c r="C19" s="41"/>
      <c r="D19" s="99"/>
      <c r="E19" s="183"/>
      <c r="F19" s="2"/>
      <c r="G19" s="2"/>
      <c r="H19" s="2"/>
      <c r="I19" s="2"/>
      <c r="J19" s="2"/>
      <c r="K19" s="2"/>
      <c r="L19" s="84" t="str">
        <f>IF(ISBLANK('Rechenhilfe '!N9),"",'Rechenhilfe '!N9)</f>
        <v/>
      </c>
      <c r="M19" s="86" t="str">
        <f>IF(ISBLANK('Rechenhilfe '!C9),"",'Rechenhilfe '!C9)</f>
        <v/>
      </c>
      <c r="N19" s="86" t="str">
        <f>IF(ISBLANK('Rechenhilfe '!F9),"",'Rechenhilfe '!F9)</f>
        <v/>
      </c>
      <c r="O19" s="86" t="str">
        <f>IF(ISBLANK('Rechenhilfe '!L9),"",'Rechenhilfe '!L9)</f>
        <v/>
      </c>
      <c r="P19" s="36"/>
      <c r="S19" s="62"/>
      <c r="T19" s="62"/>
      <c r="U19" s="62"/>
      <c r="V19" s="62"/>
      <c r="W19" s="62"/>
      <c r="X19" s="62"/>
      <c r="Y19" s="62"/>
      <c r="Z19" s="56"/>
      <c r="AA19" s="62"/>
      <c r="AB19" s="62"/>
      <c r="AC19" s="56"/>
      <c r="AD19" s="62"/>
      <c r="AE19" s="62"/>
      <c r="AF19" s="68"/>
      <c r="AG19" s="62"/>
      <c r="AP19" s="16"/>
      <c r="AQ19" s="54"/>
      <c r="AR19" s="56"/>
      <c r="AS19" s="56"/>
      <c r="AT19" s="1"/>
      <c r="AU19" s="1"/>
    </row>
    <row r="20" spans="1:47" ht="13.5" x14ac:dyDescent="0.2">
      <c r="A20" s="23"/>
      <c r="B20" s="51">
        <v>3</v>
      </c>
      <c r="C20" s="41"/>
      <c r="D20" s="99"/>
      <c r="E20" s="183"/>
      <c r="F20" s="2"/>
      <c r="G20" s="2"/>
      <c r="H20" s="2"/>
      <c r="I20" s="2"/>
      <c r="J20" s="2"/>
      <c r="K20" s="2"/>
      <c r="L20" s="84" t="str">
        <f>IF(ISBLANK('Rechenhilfe '!N10),"",'Rechenhilfe '!N10)</f>
        <v/>
      </c>
      <c r="M20" s="86" t="str">
        <f>IF(ISBLANK('Rechenhilfe '!C10),"",'Rechenhilfe '!C10)</f>
        <v/>
      </c>
      <c r="N20" s="86" t="str">
        <f>IF(ISBLANK('Rechenhilfe '!F10),"",'Rechenhilfe '!F10)</f>
        <v/>
      </c>
      <c r="O20" s="86" t="str">
        <f>IF(ISBLANK('Rechenhilfe '!L10),"",'Rechenhilfe '!L10)</f>
        <v/>
      </c>
      <c r="P20" s="36"/>
      <c r="S20" s="62"/>
      <c r="T20" s="62"/>
      <c r="U20" s="62"/>
      <c r="V20" s="62"/>
      <c r="W20" s="62"/>
      <c r="X20" s="62"/>
      <c r="Y20" s="62"/>
      <c r="Z20" s="56"/>
      <c r="AA20" s="62"/>
      <c r="AB20" s="62"/>
      <c r="AC20" s="62"/>
      <c r="AD20" s="62"/>
      <c r="AE20" s="62"/>
      <c r="AF20" s="68"/>
      <c r="AG20" s="62"/>
      <c r="AH20" s="18"/>
      <c r="AP20" s="17"/>
      <c r="AQ20" s="54"/>
      <c r="AR20" s="56"/>
      <c r="AS20" s="56"/>
      <c r="AT20" s="1"/>
      <c r="AU20" s="1"/>
    </row>
    <row r="21" spans="1:47" ht="13.5" x14ac:dyDescent="0.2">
      <c r="A21" s="23"/>
      <c r="B21" s="51">
        <v>4</v>
      </c>
      <c r="C21" s="41"/>
      <c r="D21" s="99"/>
      <c r="E21" s="183"/>
      <c r="F21" s="2"/>
      <c r="G21" s="2"/>
      <c r="H21" s="2"/>
      <c r="I21" s="2"/>
      <c r="J21" s="2"/>
      <c r="K21" s="2"/>
      <c r="L21" s="84" t="str">
        <f>IF(ISBLANK('Rechenhilfe '!N11),"",'Rechenhilfe '!N11)</f>
        <v/>
      </c>
      <c r="M21" s="86" t="str">
        <f>IF(ISBLANK('Rechenhilfe '!C11),"",'Rechenhilfe '!C11)</f>
        <v/>
      </c>
      <c r="N21" s="86" t="str">
        <f>IF(ISBLANK('Rechenhilfe '!F11),"",'Rechenhilfe '!F11)</f>
        <v/>
      </c>
      <c r="O21" s="86" t="str">
        <f>IF(ISBLANK('Rechenhilfe '!L11),"",'Rechenhilfe '!L11)</f>
        <v/>
      </c>
      <c r="P21" s="36"/>
      <c r="S21" s="62"/>
      <c r="T21" s="62"/>
      <c r="U21" s="62"/>
      <c r="V21" s="62"/>
      <c r="W21" s="62"/>
      <c r="X21" s="62"/>
      <c r="Y21" s="62"/>
      <c r="Z21" s="56"/>
      <c r="AA21" s="62"/>
      <c r="AB21" s="62"/>
      <c r="AC21" s="62"/>
      <c r="AD21" s="62"/>
      <c r="AE21" s="62"/>
      <c r="AF21" s="68"/>
      <c r="AG21" s="62"/>
      <c r="AH21" s="18"/>
      <c r="AP21" s="16"/>
      <c r="AQ21" s="54"/>
      <c r="AR21" s="56"/>
      <c r="AS21" s="53"/>
      <c r="AT21" s="1"/>
      <c r="AU21" s="1"/>
    </row>
    <row r="22" spans="1:47" ht="13.5" x14ac:dyDescent="0.2">
      <c r="A22" s="23"/>
      <c r="B22" s="51">
        <v>5</v>
      </c>
      <c r="C22" s="41"/>
      <c r="D22" s="99"/>
      <c r="E22" s="2"/>
      <c r="F22" s="2"/>
      <c r="G22" s="2"/>
      <c r="H22" s="2"/>
      <c r="I22" s="2"/>
      <c r="J22" s="2"/>
      <c r="K22" s="2"/>
      <c r="L22" s="84" t="str">
        <f>IF(ISBLANK('Rechenhilfe '!N12),"",'Rechenhilfe '!N12)</f>
        <v/>
      </c>
      <c r="M22" s="86" t="str">
        <f>IF(ISBLANK('Rechenhilfe '!C12),"",'Rechenhilfe '!C12)</f>
        <v/>
      </c>
      <c r="N22" s="86" t="str">
        <f>IF(ISBLANK('Rechenhilfe '!F12),"",'Rechenhilfe '!F12)</f>
        <v/>
      </c>
      <c r="O22" s="86" t="str">
        <f>IF(ISBLANK('Rechenhilfe '!L12),"",'Rechenhilfe '!L12)</f>
        <v/>
      </c>
      <c r="P22" s="36"/>
      <c r="S22" s="62"/>
      <c r="T22" s="62"/>
      <c r="U22" s="62" t="s">
        <v>60</v>
      </c>
      <c r="V22" s="62"/>
      <c r="W22" s="62"/>
      <c r="X22" s="62"/>
      <c r="Y22" s="62"/>
      <c r="Z22" s="56"/>
      <c r="AA22" s="62"/>
      <c r="AB22" s="62"/>
      <c r="AC22" s="62"/>
      <c r="AD22" s="62"/>
      <c r="AE22" s="62"/>
      <c r="AF22" s="68"/>
      <c r="AG22" s="62"/>
      <c r="AH22" s="18"/>
      <c r="AP22" s="17"/>
      <c r="AQ22" s="54"/>
      <c r="AR22" s="56"/>
      <c r="AS22" s="54"/>
      <c r="AT22" s="1"/>
      <c r="AU22" s="1"/>
    </row>
    <row r="23" spans="1:47" ht="13.5" x14ac:dyDescent="0.2">
      <c r="A23" s="23"/>
      <c r="B23" s="51">
        <v>6</v>
      </c>
      <c r="C23" s="41"/>
      <c r="D23" s="99"/>
      <c r="E23" s="2"/>
      <c r="F23" s="2"/>
      <c r="G23" s="2"/>
      <c r="H23" s="2"/>
      <c r="I23" s="2"/>
      <c r="J23" s="2"/>
      <c r="K23" s="2"/>
      <c r="L23" s="84" t="str">
        <f>IF(ISBLANK('Rechenhilfe '!N13),"",'Rechenhilfe '!N13)</f>
        <v/>
      </c>
      <c r="M23" s="86" t="str">
        <f>IF(ISBLANK('Rechenhilfe '!C13),"",'Rechenhilfe '!C13)</f>
        <v/>
      </c>
      <c r="N23" s="86" t="str">
        <f>IF(ISBLANK('Rechenhilfe '!F13),"",'Rechenhilfe '!F13)</f>
        <v/>
      </c>
      <c r="O23" s="86" t="str">
        <f>IF(ISBLANK('Rechenhilfe '!L13),"",'Rechenhilfe '!L13)</f>
        <v/>
      </c>
      <c r="P23" s="36"/>
      <c r="S23" s="62"/>
      <c r="T23" s="62"/>
      <c r="U23" s="62" t="s">
        <v>61</v>
      </c>
      <c r="V23" s="62"/>
      <c r="W23" s="62"/>
      <c r="X23" s="62"/>
      <c r="Y23" s="62"/>
      <c r="Z23" s="56"/>
      <c r="AA23" s="62"/>
      <c r="AB23" s="62"/>
      <c r="AC23" s="62"/>
      <c r="AD23" s="62"/>
      <c r="AE23" s="62"/>
      <c r="AF23" s="68"/>
      <c r="AG23" s="62"/>
      <c r="AH23" s="18"/>
      <c r="AP23" s="16"/>
      <c r="AQ23" s="54"/>
      <c r="AR23" s="56"/>
      <c r="AS23" s="54"/>
      <c r="AT23" s="1"/>
      <c r="AU23" s="1"/>
    </row>
    <row r="24" spans="1:47" ht="13.5" x14ac:dyDescent="0.2">
      <c r="A24" s="23"/>
      <c r="B24" s="51">
        <v>7</v>
      </c>
      <c r="C24" s="41"/>
      <c r="D24" s="99"/>
      <c r="E24" s="2"/>
      <c r="F24" s="2"/>
      <c r="G24" s="2"/>
      <c r="H24" s="2"/>
      <c r="I24" s="2"/>
      <c r="J24" s="2"/>
      <c r="K24" s="2"/>
      <c r="L24" s="84" t="str">
        <f>IF(ISBLANK('Rechenhilfe '!N14),"",'Rechenhilfe '!N14)</f>
        <v/>
      </c>
      <c r="M24" s="86" t="str">
        <f>IF(ISBLANK('Rechenhilfe '!C14),"",'Rechenhilfe '!C14)</f>
        <v/>
      </c>
      <c r="N24" s="86" t="str">
        <f>IF(ISBLANK('Rechenhilfe '!F14),"",'Rechenhilfe '!F14)</f>
        <v/>
      </c>
      <c r="O24" s="86" t="str">
        <f>IF(ISBLANK('Rechenhilfe '!L14),"",'Rechenhilfe '!L14)</f>
        <v/>
      </c>
      <c r="P24" s="36"/>
      <c r="S24" s="62"/>
      <c r="T24" s="62"/>
      <c r="U24" s="62" t="s">
        <v>82</v>
      </c>
      <c r="V24" s="62"/>
      <c r="W24" s="62"/>
      <c r="X24" s="62"/>
      <c r="Y24" s="62"/>
      <c r="Z24" s="56"/>
      <c r="AA24" s="62"/>
      <c r="AB24" s="62"/>
      <c r="AC24" s="62"/>
      <c r="AD24" s="62"/>
      <c r="AE24" s="62"/>
      <c r="AF24" s="68"/>
      <c r="AG24" s="62"/>
      <c r="AH24" s="18"/>
      <c r="AP24" s="17"/>
      <c r="AQ24" s="54"/>
      <c r="AR24" s="56"/>
      <c r="AS24" s="54"/>
      <c r="AT24" s="1"/>
      <c r="AU24" s="1"/>
    </row>
    <row r="25" spans="1:47" ht="13.5" x14ac:dyDescent="0.2">
      <c r="A25" s="23"/>
      <c r="B25" s="51">
        <v>8</v>
      </c>
      <c r="C25" s="41"/>
      <c r="D25" s="99"/>
      <c r="E25" s="2"/>
      <c r="F25" s="2"/>
      <c r="G25" s="2"/>
      <c r="H25" s="2"/>
      <c r="I25" s="2"/>
      <c r="J25" s="2"/>
      <c r="K25" s="2"/>
      <c r="L25" s="84" t="str">
        <f>IF(ISBLANK('Rechenhilfe '!N15),"",'Rechenhilfe '!N15)</f>
        <v/>
      </c>
      <c r="M25" s="86" t="str">
        <f>IF(ISBLANK('Rechenhilfe '!C15),"",'Rechenhilfe '!C15)</f>
        <v/>
      </c>
      <c r="N25" s="86" t="str">
        <f>IF(ISBLANK('Rechenhilfe '!F15),"",'Rechenhilfe '!F15)</f>
        <v/>
      </c>
      <c r="O25" s="86" t="str">
        <f>IF(ISBLANK('Rechenhilfe '!L15),"",'Rechenhilfe '!L15)</f>
        <v/>
      </c>
      <c r="P25" s="36"/>
      <c r="S25" s="62"/>
      <c r="T25" s="62"/>
      <c r="U25" s="62"/>
      <c r="V25" s="62"/>
      <c r="W25" s="62"/>
      <c r="X25" s="62"/>
      <c r="Y25" s="62"/>
      <c r="Z25" s="56"/>
      <c r="AA25" s="62"/>
      <c r="AB25" s="62"/>
      <c r="AC25" s="62"/>
      <c r="AD25" s="62"/>
      <c r="AE25" s="62"/>
      <c r="AF25" s="68"/>
      <c r="AG25" s="62"/>
      <c r="AH25" s="18"/>
      <c r="AP25" s="16"/>
      <c r="AQ25" s="54"/>
      <c r="AR25" s="56"/>
      <c r="AS25" s="56"/>
      <c r="AT25" s="1"/>
      <c r="AU25" s="1"/>
    </row>
    <row r="26" spans="1:47" ht="13.5" x14ac:dyDescent="0.2">
      <c r="A26" s="23"/>
      <c r="B26" s="51">
        <v>9</v>
      </c>
      <c r="C26" s="41"/>
      <c r="D26" s="99"/>
      <c r="E26" s="2"/>
      <c r="F26" s="2"/>
      <c r="G26" s="2"/>
      <c r="H26" s="2"/>
      <c r="I26" s="2"/>
      <c r="J26" s="2"/>
      <c r="K26" s="2"/>
      <c r="L26" s="84" t="str">
        <f>IF(ISBLANK('Rechenhilfe '!N16),"",'Rechenhilfe '!N16)</f>
        <v/>
      </c>
      <c r="M26" s="86" t="str">
        <f>IF(ISBLANK('Rechenhilfe '!C16),"",'Rechenhilfe '!C16)</f>
        <v/>
      </c>
      <c r="N26" s="86" t="str">
        <f>IF(ISBLANK('Rechenhilfe '!F16),"",'Rechenhilfe '!F16)</f>
        <v/>
      </c>
      <c r="O26" s="86" t="str">
        <f>IF(ISBLANK('Rechenhilfe '!L16),"",'Rechenhilfe '!L16)</f>
        <v/>
      </c>
      <c r="P26" s="36"/>
      <c r="S26" s="62"/>
      <c r="T26" s="62"/>
      <c r="U26" s="62"/>
      <c r="V26" s="62"/>
      <c r="W26" s="62"/>
      <c r="X26" s="62"/>
      <c r="Y26" s="62"/>
      <c r="Z26" s="56"/>
      <c r="AA26" s="62"/>
      <c r="AB26" s="62"/>
      <c r="AC26" s="62"/>
      <c r="AD26" s="62"/>
      <c r="AE26" s="62"/>
      <c r="AF26" s="68"/>
      <c r="AG26" s="62"/>
      <c r="AH26" s="18"/>
      <c r="AP26" s="17"/>
      <c r="AQ26" s="55"/>
      <c r="AR26" s="56"/>
      <c r="AS26" s="56"/>
      <c r="AT26" s="1"/>
      <c r="AU26" s="1"/>
    </row>
    <row r="27" spans="1:47" ht="13.5" x14ac:dyDescent="0.2">
      <c r="A27" s="23"/>
      <c r="B27" s="51">
        <v>10</v>
      </c>
      <c r="C27" s="41"/>
      <c r="D27" s="99"/>
      <c r="E27" s="2"/>
      <c r="F27" s="2"/>
      <c r="G27" s="2"/>
      <c r="H27" s="2"/>
      <c r="I27" s="2"/>
      <c r="J27" s="2"/>
      <c r="K27" s="2"/>
      <c r="L27" s="84" t="str">
        <f>IF(ISBLANK('Rechenhilfe '!N17),"",'Rechenhilfe '!N17)</f>
        <v/>
      </c>
      <c r="M27" s="86" t="str">
        <f>IF(ISBLANK('Rechenhilfe '!C17),"",'Rechenhilfe '!C17)</f>
        <v/>
      </c>
      <c r="N27" s="86" t="str">
        <f>IF(ISBLANK('Rechenhilfe '!F17),"",'Rechenhilfe '!F17)</f>
        <v/>
      </c>
      <c r="O27" s="86" t="str">
        <f>IF(ISBLANK('Rechenhilfe '!L17),"",'Rechenhilfe '!L17)</f>
        <v/>
      </c>
      <c r="P27" s="36"/>
      <c r="S27" s="62"/>
      <c r="T27" s="62"/>
      <c r="U27" s="62"/>
      <c r="V27" s="62"/>
      <c r="W27" s="62"/>
      <c r="X27" s="62"/>
      <c r="Y27" s="62"/>
      <c r="Z27" s="56"/>
      <c r="AA27" s="62"/>
      <c r="AB27" s="62"/>
      <c r="AC27" s="62"/>
      <c r="AD27" s="62"/>
      <c r="AE27" s="62"/>
      <c r="AF27" s="68"/>
      <c r="AG27" s="62"/>
      <c r="AH27" s="18"/>
      <c r="AP27" s="16"/>
      <c r="AQ27" s="54"/>
      <c r="AR27" s="56"/>
      <c r="AS27" s="53"/>
      <c r="AT27" s="1"/>
      <c r="AU27" s="1"/>
    </row>
    <row r="28" spans="1:47" ht="13.5" x14ac:dyDescent="0.2">
      <c r="A28" s="23"/>
      <c r="B28" s="51">
        <v>11</v>
      </c>
      <c r="C28" s="41"/>
      <c r="D28" s="99"/>
      <c r="E28" s="2"/>
      <c r="F28" s="2"/>
      <c r="G28" s="2"/>
      <c r="H28" s="2"/>
      <c r="I28" s="2"/>
      <c r="J28" s="2"/>
      <c r="K28" s="2"/>
      <c r="L28" s="84" t="str">
        <f>IF(ISBLANK('Rechenhilfe '!N18),"",'Rechenhilfe '!N18)</f>
        <v/>
      </c>
      <c r="M28" s="86" t="str">
        <f>IF(ISBLANK('Rechenhilfe '!C18),"",'Rechenhilfe '!C18)</f>
        <v/>
      </c>
      <c r="N28" s="86" t="str">
        <f>IF(ISBLANK('Rechenhilfe '!F18),"",'Rechenhilfe '!F18)</f>
        <v/>
      </c>
      <c r="O28" s="86" t="str">
        <f>IF(ISBLANK('Rechenhilfe '!L18),"",'Rechenhilfe '!L18)</f>
        <v/>
      </c>
      <c r="P28" s="36"/>
      <c r="S28" s="62"/>
      <c r="T28" s="62"/>
      <c r="U28" s="62"/>
      <c r="V28" s="62"/>
      <c r="W28" s="62"/>
      <c r="X28" s="62"/>
      <c r="Y28" s="62"/>
      <c r="Z28" s="56"/>
      <c r="AA28" s="62"/>
      <c r="AB28" s="62"/>
      <c r="AC28" s="62"/>
      <c r="AD28" s="62"/>
      <c r="AE28" s="62"/>
      <c r="AF28" s="68"/>
      <c r="AG28" s="62"/>
      <c r="AH28" s="18"/>
      <c r="AP28" s="17"/>
      <c r="AQ28" s="54"/>
      <c r="AR28" s="56"/>
      <c r="AS28" s="54"/>
      <c r="AT28" s="1"/>
      <c r="AU28" s="1"/>
    </row>
    <row r="29" spans="1:47" ht="13.5" x14ac:dyDescent="0.2">
      <c r="A29" s="23"/>
      <c r="B29" s="51">
        <v>12</v>
      </c>
      <c r="C29" s="41"/>
      <c r="D29" s="99"/>
      <c r="E29" s="2"/>
      <c r="F29" s="2"/>
      <c r="G29" s="2"/>
      <c r="H29" s="2"/>
      <c r="I29" s="2"/>
      <c r="J29" s="2"/>
      <c r="K29" s="2"/>
      <c r="L29" s="84" t="str">
        <f>IF(ISBLANK('Rechenhilfe '!N19),"",'Rechenhilfe '!N19)</f>
        <v/>
      </c>
      <c r="M29" s="86" t="str">
        <f>IF(ISBLANK('Rechenhilfe '!C19),"",'Rechenhilfe '!C19)</f>
        <v/>
      </c>
      <c r="N29" s="86" t="str">
        <f>IF(ISBLANK('Rechenhilfe '!F19),"",'Rechenhilfe '!F19)</f>
        <v/>
      </c>
      <c r="O29" s="86" t="str">
        <f>IF(ISBLANK('Rechenhilfe '!L19),"",'Rechenhilfe '!L19)</f>
        <v/>
      </c>
      <c r="P29" s="36"/>
      <c r="S29" s="62"/>
      <c r="T29" s="62"/>
      <c r="U29" s="62"/>
      <c r="V29" s="62"/>
      <c r="W29" s="62"/>
      <c r="X29" s="62"/>
      <c r="Y29" s="62"/>
      <c r="Z29" s="56"/>
      <c r="AA29" s="62"/>
      <c r="AB29" s="62"/>
      <c r="AC29" s="62"/>
      <c r="AD29" s="62"/>
      <c r="AE29" s="62"/>
      <c r="AF29" s="68"/>
      <c r="AG29" s="62"/>
      <c r="AH29" s="18"/>
      <c r="AP29" s="16"/>
      <c r="AQ29" s="54"/>
      <c r="AR29" s="56"/>
      <c r="AS29" s="54"/>
      <c r="AT29" s="1"/>
      <c r="AU29" s="1"/>
    </row>
    <row r="30" spans="1:47" ht="13.5" x14ac:dyDescent="0.2">
      <c r="A30" s="23"/>
      <c r="B30" s="51">
        <v>13</v>
      </c>
      <c r="C30" s="41"/>
      <c r="D30" s="99"/>
      <c r="E30" s="2"/>
      <c r="F30" s="2"/>
      <c r="G30" s="2"/>
      <c r="H30" s="2"/>
      <c r="I30" s="2"/>
      <c r="J30" s="2"/>
      <c r="K30" s="2"/>
      <c r="L30" s="84" t="str">
        <f>IF(ISBLANK('Rechenhilfe '!N20),"",'Rechenhilfe '!N20)</f>
        <v/>
      </c>
      <c r="M30" s="86" t="str">
        <f>IF(ISBLANK('Rechenhilfe '!C20),"",'Rechenhilfe '!C20)</f>
        <v/>
      </c>
      <c r="N30" s="86" t="str">
        <f>IF(ISBLANK('Rechenhilfe '!F20),"",'Rechenhilfe '!F20)</f>
        <v/>
      </c>
      <c r="O30" s="86" t="str">
        <f>IF(ISBLANK('Rechenhilfe '!L20),"",'Rechenhilfe '!L20)</f>
        <v/>
      </c>
      <c r="P30" s="36"/>
      <c r="S30" s="62"/>
      <c r="T30" s="62"/>
      <c r="U30" s="62"/>
      <c r="V30" s="62"/>
      <c r="W30" s="62"/>
      <c r="X30" s="62"/>
      <c r="Y30" s="62"/>
      <c r="Z30" s="56"/>
      <c r="AA30" s="62"/>
      <c r="AB30" s="62"/>
      <c r="AC30" s="62"/>
      <c r="AD30" s="62"/>
      <c r="AE30" s="62"/>
      <c r="AF30" s="68"/>
      <c r="AG30" s="62"/>
      <c r="AH30" s="18"/>
      <c r="AP30" s="17"/>
      <c r="AQ30" s="54"/>
      <c r="AR30" s="56"/>
      <c r="AS30" s="54"/>
      <c r="AT30" s="1"/>
      <c r="AU30" s="1"/>
    </row>
    <row r="31" spans="1:47" ht="13.5" x14ac:dyDescent="0.2">
      <c r="A31" s="23"/>
      <c r="B31" s="51">
        <v>14</v>
      </c>
      <c r="C31" s="41"/>
      <c r="D31" s="99"/>
      <c r="E31" s="2"/>
      <c r="F31" s="2"/>
      <c r="G31" s="2"/>
      <c r="H31" s="2"/>
      <c r="I31" s="2"/>
      <c r="J31" s="2"/>
      <c r="K31" s="2"/>
      <c r="L31" s="84" t="str">
        <f>IF(ISBLANK('Rechenhilfe '!N21),"",'Rechenhilfe '!N21)</f>
        <v/>
      </c>
      <c r="M31" s="86" t="str">
        <f>IF(ISBLANK('Rechenhilfe '!C21),"",'Rechenhilfe '!C21)</f>
        <v/>
      </c>
      <c r="N31" s="86" t="str">
        <f>IF(ISBLANK('Rechenhilfe '!F21),"",'Rechenhilfe '!F21)</f>
        <v/>
      </c>
      <c r="O31" s="86" t="str">
        <f>IF(ISBLANK('Rechenhilfe '!L21),"",'Rechenhilfe '!L21)</f>
        <v/>
      </c>
      <c r="P31" s="36"/>
      <c r="S31" s="62"/>
      <c r="T31" s="62"/>
      <c r="U31" s="62"/>
      <c r="V31" s="62"/>
      <c r="W31" s="62"/>
      <c r="X31" s="62"/>
      <c r="Y31" s="62"/>
      <c r="Z31" s="56"/>
      <c r="AA31" s="62"/>
      <c r="AB31" s="62"/>
      <c r="AC31" s="62"/>
      <c r="AD31" s="62"/>
      <c r="AE31" s="62"/>
      <c r="AF31" s="68"/>
      <c r="AG31" s="62"/>
      <c r="AH31" s="18"/>
      <c r="AP31" s="16"/>
      <c r="AQ31" s="54"/>
      <c r="AR31" s="56"/>
      <c r="AS31" s="56"/>
      <c r="AT31" s="1"/>
      <c r="AU31" s="1"/>
    </row>
    <row r="32" spans="1:47" ht="14.25" thickBot="1" x14ac:dyDescent="0.25">
      <c r="A32" s="23"/>
      <c r="B32" s="51">
        <v>15</v>
      </c>
      <c r="C32" s="41"/>
      <c r="D32" s="99"/>
      <c r="E32" s="2"/>
      <c r="F32" s="2"/>
      <c r="G32" s="2"/>
      <c r="H32" s="2"/>
      <c r="I32" s="2"/>
      <c r="J32" s="2"/>
      <c r="K32" s="2"/>
      <c r="L32" s="84" t="str">
        <f>IF(ISBLANK('Rechenhilfe '!N22),"",'Rechenhilfe '!N22)</f>
        <v/>
      </c>
      <c r="M32" s="86" t="str">
        <f>IF(ISBLANK('Rechenhilfe '!C22),"",'Rechenhilfe '!C22)</f>
        <v/>
      </c>
      <c r="N32" s="86" t="str">
        <f>IF(ISBLANK('Rechenhilfe '!F22),"",'Rechenhilfe '!F22)</f>
        <v/>
      </c>
      <c r="O32" s="86" t="str">
        <f>IF(ISBLANK('Rechenhilfe '!L22),"",'Rechenhilfe '!L22)</f>
        <v/>
      </c>
      <c r="P32" s="36"/>
      <c r="S32" s="62"/>
      <c r="T32" s="62"/>
      <c r="U32" s="62"/>
      <c r="V32" s="62"/>
      <c r="W32" s="62"/>
      <c r="X32" s="62"/>
      <c r="Y32" s="62"/>
      <c r="Z32" s="56"/>
      <c r="AA32" s="62"/>
      <c r="AB32" s="62"/>
      <c r="AC32" s="62"/>
      <c r="AD32" s="62"/>
      <c r="AE32" s="62"/>
      <c r="AF32" s="68"/>
      <c r="AG32" s="62"/>
      <c r="AH32" s="18"/>
      <c r="AP32" s="17"/>
      <c r="AQ32" s="55"/>
      <c r="AR32" s="57"/>
      <c r="AS32" s="57"/>
      <c r="AT32" s="1"/>
      <c r="AU32" s="1"/>
    </row>
    <row r="33" spans="1:47" ht="13.5" x14ac:dyDescent="0.2">
      <c r="A33" s="23"/>
      <c r="B33" s="51">
        <v>16</v>
      </c>
      <c r="C33" s="41"/>
      <c r="D33" s="99"/>
      <c r="E33" s="2"/>
      <c r="F33" s="2"/>
      <c r="G33" s="2"/>
      <c r="H33" s="2"/>
      <c r="I33" s="2"/>
      <c r="J33" s="2"/>
      <c r="K33" s="2"/>
      <c r="L33" s="84" t="str">
        <f>IF(ISBLANK('Rechenhilfe '!N23),"",'Rechenhilfe '!N23)</f>
        <v/>
      </c>
      <c r="M33" s="86" t="str">
        <f>IF(ISBLANK('Rechenhilfe '!C23),"",'Rechenhilfe '!C23)</f>
        <v/>
      </c>
      <c r="N33" s="86" t="str">
        <f>IF(ISBLANK('Rechenhilfe '!F23),"",'Rechenhilfe '!F23)</f>
        <v/>
      </c>
      <c r="O33" s="86" t="str">
        <f>IF(ISBLANK('Rechenhilfe '!L23),"",'Rechenhilfe '!L23)</f>
        <v/>
      </c>
      <c r="P33" s="36"/>
      <c r="S33" s="62"/>
      <c r="T33" s="62"/>
      <c r="U33" s="6"/>
      <c r="V33" s="62"/>
      <c r="W33" s="62"/>
      <c r="X33" s="62"/>
      <c r="Y33" s="62"/>
      <c r="Z33" s="56"/>
      <c r="AA33" s="62"/>
      <c r="AB33" s="62"/>
      <c r="AC33" s="62"/>
      <c r="AD33" s="62"/>
      <c r="AE33" s="62"/>
      <c r="AF33" s="68"/>
      <c r="AG33" s="62"/>
      <c r="AH33" s="18"/>
      <c r="AP33" s="16"/>
      <c r="AQ33" s="54"/>
      <c r="AR33" s="57"/>
      <c r="AS33" s="57"/>
      <c r="AT33" s="1"/>
      <c r="AU33" s="1"/>
    </row>
    <row r="34" spans="1:47" ht="13.5" x14ac:dyDescent="0.2">
      <c r="A34" s="23"/>
      <c r="B34" s="51">
        <v>17</v>
      </c>
      <c r="C34" s="41"/>
      <c r="D34" s="99"/>
      <c r="E34" s="2"/>
      <c r="F34" s="2"/>
      <c r="G34" s="2"/>
      <c r="H34" s="2"/>
      <c r="I34" s="2"/>
      <c r="J34" s="2"/>
      <c r="K34" s="2"/>
      <c r="L34" s="84" t="str">
        <f>IF(ISBLANK('Rechenhilfe '!N24),"",'Rechenhilfe '!N24)</f>
        <v/>
      </c>
      <c r="M34" s="86" t="str">
        <f>IF(ISBLANK('Rechenhilfe '!C24),"",'Rechenhilfe '!C24)</f>
        <v/>
      </c>
      <c r="N34" s="86" t="str">
        <f>IF(ISBLANK('Rechenhilfe '!F24),"",'Rechenhilfe '!F24)</f>
        <v/>
      </c>
      <c r="O34" s="86" t="str">
        <f>IF(ISBLANK('Rechenhilfe '!L24),"",'Rechenhilfe '!L24)</f>
        <v/>
      </c>
      <c r="P34" s="36"/>
      <c r="S34" s="62"/>
      <c r="T34" s="62"/>
      <c r="U34" s="31"/>
      <c r="V34" s="62"/>
      <c r="W34" s="62"/>
      <c r="X34" s="62"/>
      <c r="Y34" s="62"/>
      <c r="Z34" s="56"/>
      <c r="AA34" s="62"/>
      <c r="AB34" s="62"/>
      <c r="AC34" s="62"/>
      <c r="AD34" s="62"/>
      <c r="AE34" s="62"/>
      <c r="AF34" s="68"/>
      <c r="AG34" s="62"/>
      <c r="AH34" s="18"/>
      <c r="AP34" s="17"/>
      <c r="AQ34" s="54"/>
      <c r="AR34" s="57"/>
      <c r="AS34" s="57"/>
      <c r="AT34" s="1"/>
      <c r="AU34" s="1"/>
    </row>
    <row r="35" spans="1:47" ht="13.5" x14ac:dyDescent="0.2">
      <c r="A35" s="23"/>
      <c r="B35" s="51">
        <v>18</v>
      </c>
      <c r="C35" s="41"/>
      <c r="D35" s="99"/>
      <c r="E35" s="2"/>
      <c r="F35" s="2"/>
      <c r="G35" s="2"/>
      <c r="H35" s="2"/>
      <c r="I35" s="2"/>
      <c r="J35" s="2"/>
      <c r="K35" s="2"/>
      <c r="L35" s="84" t="str">
        <f>IF(ISBLANK('Rechenhilfe '!N25),"",'Rechenhilfe '!N25)</f>
        <v/>
      </c>
      <c r="M35" s="86" t="str">
        <f>IF(ISBLANK('Rechenhilfe '!C25),"",'Rechenhilfe '!C25)</f>
        <v/>
      </c>
      <c r="N35" s="86" t="str">
        <f>IF(ISBLANK('Rechenhilfe '!F25),"",'Rechenhilfe '!F25)</f>
        <v/>
      </c>
      <c r="O35" s="86" t="str">
        <f>IF(ISBLANK('Rechenhilfe '!L25),"",'Rechenhilfe '!L25)</f>
        <v/>
      </c>
      <c r="P35" s="36"/>
      <c r="S35" s="62"/>
      <c r="T35" s="62"/>
      <c r="U35" s="137">
        <v>0</v>
      </c>
      <c r="V35" s="62"/>
      <c r="W35" s="62"/>
      <c r="X35" s="62"/>
      <c r="Y35" s="62"/>
      <c r="Z35" s="56"/>
      <c r="AA35" s="62"/>
      <c r="AB35" s="62"/>
      <c r="AC35" s="62"/>
      <c r="AD35" s="62"/>
      <c r="AE35" s="62"/>
      <c r="AF35" s="68"/>
      <c r="AG35" s="62"/>
      <c r="AH35" s="18"/>
      <c r="AP35" s="16"/>
      <c r="AQ35" s="54"/>
      <c r="AR35" s="57"/>
      <c r="AS35" s="57"/>
      <c r="AT35" s="1"/>
      <c r="AU35" s="1"/>
    </row>
    <row r="36" spans="1:47" ht="13.5" x14ac:dyDescent="0.2">
      <c r="A36" s="23"/>
      <c r="B36" s="51">
        <v>19</v>
      </c>
      <c r="C36" s="41"/>
      <c r="D36" s="99"/>
      <c r="E36" s="2"/>
      <c r="F36" s="2"/>
      <c r="G36" s="2"/>
      <c r="H36" s="2"/>
      <c r="I36" s="2"/>
      <c r="J36" s="2"/>
      <c r="K36" s="2"/>
      <c r="L36" s="84" t="str">
        <f>IF(ISBLANK('Rechenhilfe '!N26),"",'Rechenhilfe '!N26)</f>
        <v/>
      </c>
      <c r="M36" s="86" t="str">
        <f>IF(ISBLANK('Rechenhilfe '!C26),"",'Rechenhilfe '!C26)</f>
        <v/>
      </c>
      <c r="N36" s="86" t="str">
        <f>IF(ISBLANK('Rechenhilfe '!F26),"",'Rechenhilfe '!F26)</f>
        <v/>
      </c>
      <c r="O36" s="86" t="str">
        <f>IF(ISBLANK('Rechenhilfe '!L26),"",'Rechenhilfe '!L26)</f>
        <v/>
      </c>
      <c r="P36" s="36"/>
      <c r="S36" s="62"/>
      <c r="T36" s="62"/>
      <c r="U36" s="137">
        <v>1</v>
      </c>
      <c r="V36" s="62"/>
      <c r="W36" s="62"/>
      <c r="X36" s="62"/>
      <c r="Y36" s="62"/>
      <c r="Z36" s="56"/>
      <c r="AA36" s="62"/>
      <c r="AB36" s="62"/>
      <c r="AC36" s="62"/>
      <c r="AD36" s="62"/>
      <c r="AE36" s="62"/>
      <c r="AF36" s="68"/>
      <c r="AG36" s="62"/>
      <c r="AH36" s="18"/>
      <c r="AP36" s="17"/>
      <c r="AQ36" s="54"/>
      <c r="AR36" s="57"/>
      <c r="AS36" s="57"/>
      <c r="AT36" s="1"/>
      <c r="AU36" s="1"/>
    </row>
    <row r="37" spans="1:47" ht="13.5" x14ac:dyDescent="0.2">
      <c r="A37" s="23"/>
      <c r="B37" s="51">
        <v>20</v>
      </c>
      <c r="C37" s="41"/>
      <c r="D37" s="99"/>
      <c r="E37" s="2"/>
      <c r="F37" s="2"/>
      <c r="G37" s="2"/>
      <c r="H37" s="2"/>
      <c r="I37" s="2"/>
      <c r="J37" s="2"/>
      <c r="K37" s="2"/>
      <c r="L37" s="84" t="str">
        <f>IF(ISBLANK('Rechenhilfe '!N27),"",'Rechenhilfe '!N27)</f>
        <v/>
      </c>
      <c r="M37" s="86" t="str">
        <f>IF(ISBLANK('Rechenhilfe '!C27),"",'Rechenhilfe '!C27)</f>
        <v/>
      </c>
      <c r="N37" s="86" t="str">
        <f>IF(ISBLANK('Rechenhilfe '!F27),"",'Rechenhilfe '!F27)</f>
        <v/>
      </c>
      <c r="O37" s="86" t="str">
        <f>IF(ISBLANK('Rechenhilfe '!L27),"",'Rechenhilfe '!L27)</f>
        <v/>
      </c>
      <c r="P37" s="36"/>
      <c r="S37" s="62"/>
      <c r="T37" s="62"/>
      <c r="U37" s="137">
        <v>2</v>
      </c>
      <c r="V37" s="62"/>
      <c r="W37" s="62"/>
      <c r="X37" s="62"/>
      <c r="Y37" s="62"/>
      <c r="Z37" s="56"/>
      <c r="AA37" s="62"/>
      <c r="AB37" s="62"/>
      <c r="AC37" s="62"/>
      <c r="AD37" s="62"/>
      <c r="AE37" s="62"/>
      <c r="AF37" s="68"/>
      <c r="AG37" s="62"/>
      <c r="AH37" s="18"/>
      <c r="AP37" s="16"/>
      <c r="AQ37" s="54"/>
      <c r="AR37" s="57"/>
      <c r="AS37" s="57"/>
      <c r="AT37" s="1"/>
      <c r="AU37" s="1"/>
    </row>
    <row r="38" spans="1:47" ht="13.5" x14ac:dyDescent="0.2">
      <c r="A38" s="23"/>
      <c r="B38" s="51">
        <v>21</v>
      </c>
      <c r="C38" s="41"/>
      <c r="D38" s="99"/>
      <c r="E38" s="2"/>
      <c r="F38" s="2"/>
      <c r="G38" s="2"/>
      <c r="H38" s="2"/>
      <c r="I38" s="2"/>
      <c r="J38" s="2"/>
      <c r="K38" s="2"/>
      <c r="L38" s="84" t="str">
        <f>IF(ISBLANK('Rechenhilfe '!N28),"",'Rechenhilfe '!N28)</f>
        <v/>
      </c>
      <c r="M38" s="86" t="str">
        <f>IF(ISBLANK('Rechenhilfe '!C28),"",'Rechenhilfe '!C28)</f>
        <v/>
      </c>
      <c r="N38" s="86" t="str">
        <f>IF(ISBLANK('Rechenhilfe '!F28),"",'Rechenhilfe '!F28)</f>
        <v/>
      </c>
      <c r="O38" s="86" t="str">
        <f>IF(ISBLANK('Rechenhilfe '!L28),"",'Rechenhilfe '!L28)</f>
        <v/>
      </c>
      <c r="P38" s="36"/>
      <c r="S38" s="62"/>
      <c r="T38" s="62"/>
      <c r="U38" s="137">
        <v>3</v>
      </c>
      <c r="V38" s="62"/>
      <c r="W38" s="62"/>
      <c r="X38" s="62"/>
      <c r="Y38" s="62"/>
      <c r="Z38" s="56"/>
      <c r="AA38" s="62"/>
      <c r="AB38" s="62"/>
      <c r="AC38" s="62"/>
      <c r="AD38" s="62"/>
      <c r="AE38" s="62"/>
      <c r="AF38" s="68"/>
      <c r="AG38" s="62"/>
      <c r="AH38" s="18"/>
      <c r="AP38" s="17"/>
      <c r="AQ38" s="55"/>
      <c r="AR38" s="57"/>
      <c r="AS38" s="57"/>
      <c r="AT38" s="1"/>
      <c r="AU38" s="1"/>
    </row>
    <row r="39" spans="1:47" ht="13.5" x14ac:dyDescent="0.2">
      <c r="A39" s="23"/>
      <c r="B39" s="51">
        <v>22</v>
      </c>
      <c r="C39" s="41"/>
      <c r="D39" s="99"/>
      <c r="E39" s="2"/>
      <c r="F39" s="2"/>
      <c r="G39" s="2"/>
      <c r="H39" s="2"/>
      <c r="I39" s="2"/>
      <c r="J39" s="2"/>
      <c r="K39" s="2"/>
      <c r="L39" s="84" t="str">
        <f>IF(ISBLANK('Rechenhilfe '!N29),"",'Rechenhilfe '!N29)</f>
        <v/>
      </c>
      <c r="M39" s="86" t="str">
        <f>IF(ISBLANK('Rechenhilfe '!C29),"",'Rechenhilfe '!C29)</f>
        <v/>
      </c>
      <c r="N39" s="86" t="str">
        <f>IF(ISBLANK('Rechenhilfe '!F29),"",'Rechenhilfe '!F29)</f>
        <v/>
      </c>
      <c r="O39" s="86" t="str">
        <f>IF(ISBLANK('Rechenhilfe '!L29),"",'Rechenhilfe '!L29)</f>
        <v/>
      </c>
      <c r="P39" s="36"/>
      <c r="S39" s="62"/>
      <c r="T39" s="62"/>
      <c r="U39" s="137">
        <v>4</v>
      </c>
      <c r="V39" s="62"/>
      <c r="W39" s="62"/>
      <c r="X39" s="62"/>
      <c r="Y39" s="62"/>
      <c r="Z39" s="56"/>
      <c r="AA39" s="62"/>
      <c r="AB39" s="62"/>
      <c r="AC39" s="62"/>
      <c r="AD39" s="62"/>
      <c r="AE39" s="62"/>
      <c r="AF39" s="68"/>
      <c r="AG39" s="62"/>
      <c r="AH39" s="18"/>
      <c r="AP39" s="17"/>
      <c r="AQ39" s="54"/>
      <c r="AR39" s="57"/>
      <c r="AS39" s="57"/>
      <c r="AT39" s="1"/>
      <c r="AU39" s="1"/>
    </row>
    <row r="40" spans="1:47" ht="13.5" x14ac:dyDescent="0.2">
      <c r="A40" s="23"/>
      <c r="B40" s="51">
        <v>23</v>
      </c>
      <c r="C40" s="41"/>
      <c r="D40" s="99"/>
      <c r="E40" s="2"/>
      <c r="F40" s="2"/>
      <c r="G40" s="2"/>
      <c r="H40" s="2"/>
      <c r="I40" s="2"/>
      <c r="J40" s="2"/>
      <c r="K40" s="2"/>
      <c r="L40" s="84" t="str">
        <f>IF(ISBLANK('Rechenhilfe '!N30),"",'Rechenhilfe '!N30)</f>
        <v/>
      </c>
      <c r="M40" s="86" t="str">
        <f>IF(ISBLANK('Rechenhilfe '!C30),"",'Rechenhilfe '!C30)</f>
        <v/>
      </c>
      <c r="N40" s="86" t="str">
        <f>IF(ISBLANK('Rechenhilfe '!F30),"",'Rechenhilfe '!F30)</f>
        <v/>
      </c>
      <c r="O40" s="86" t="str">
        <f>IF(ISBLANK('Rechenhilfe '!L30),"",'Rechenhilfe '!L30)</f>
        <v/>
      </c>
      <c r="P40" s="36"/>
      <c r="S40" s="62"/>
      <c r="T40" s="62"/>
      <c r="U40" s="137">
        <v>5</v>
      </c>
      <c r="V40" s="62"/>
      <c r="W40" s="62"/>
      <c r="X40" s="62"/>
      <c r="Y40" s="62"/>
      <c r="Z40" s="56"/>
      <c r="AA40" s="62"/>
      <c r="AB40" s="62"/>
      <c r="AC40" s="62"/>
      <c r="AD40" s="62"/>
      <c r="AE40" s="62"/>
      <c r="AF40" s="68"/>
      <c r="AG40" s="62"/>
      <c r="AH40" s="18"/>
      <c r="AP40" s="17"/>
      <c r="AQ40" s="56"/>
      <c r="AR40" s="57"/>
      <c r="AS40" s="57"/>
      <c r="AT40" s="1"/>
      <c r="AU40" s="1"/>
    </row>
    <row r="41" spans="1:47" ht="13.5" x14ac:dyDescent="0.2">
      <c r="A41" s="23"/>
      <c r="B41" s="51">
        <v>24</v>
      </c>
      <c r="C41" s="41"/>
      <c r="D41" s="99"/>
      <c r="E41" s="2"/>
      <c r="F41" s="2"/>
      <c r="G41" s="2"/>
      <c r="H41" s="2"/>
      <c r="I41" s="2"/>
      <c r="J41" s="2"/>
      <c r="K41" s="2"/>
      <c r="L41" s="84" t="str">
        <f>IF(ISBLANK('Rechenhilfe '!N31),"",'Rechenhilfe '!N31)</f>
        <v/>
      </c>
      <c r="M41" s="86" t="str">
        <f>IF(ISBLANK('Rechenhilfe '!C31),"",'Rechenhilfe '!C31)</f>
        <v/>
      </c>
      <c r="N41" s="86" t="str">
        <f>IF(ISBLANK('Rechenhilfe '!F31),"",'Rechenhilfe '!F31)</f>
        <v/>
      </c>
      <c r="O41" s="86" t="str">
        <f>IF(ISBLANK('Rechenhilfe '!L31),"",'Rechenhilfe '!L31)</f>
        <v/>
      </c>
      <c r="P41" s="36"/>
      <c r="S41" s="62"/>
      <c r="T41" s="62"/>
      <c r="U41" s="137">
        <v>6</v>
      </c>
      <c r="V41" s="62"/>
      <c r="W41" s="62"/>
      <c r="X41" s="62"/>
      <c r="Y41" s="62"/>
      <c r="Z41" s="56"/>
      <c r="AA41" s="62"/>
      <c r="AB41" s="62"/>
      <c r="AC41" s="62"/>
      <c r="AD41" s="62"/>
      <c r="AE41" s="62"/>
      <c r="AF41" s="68"/>
      <c r="AG41" s="62"/>
      <c r="AH41" s="18"/>
      <c r="AP41" s="17"/>
      <c r="AQ41" s="57"/>
      <c r="AR41" s="57"/>
      <c r="AS41" s="57"/>
      <c r="AT41" s="1"/>
      <c r="AU41" s="1"/>
    </row>
    <row r="42" spans="1:47" ht="13.5" x14ac:dyDescent="0.2">
      <c r="A42" s="23"/>
      <c r="B42" s="51">
        <v>25</v>
      </c>
      <c r="C42" s="41"/>
      <c r="D42" s="99"/>
      <c r="E42" s="2"/>
      <c r="F42" s="2"/>
      <c r="G42" s="2"/>
      <c r="H42" s="2"/>
      <c r="I42" s="2"/>
      <c r="J42" s="2"/>
      <c r="K42" s="2"/>
      <c r="L42" s="84" t="str">
        <f>IF(ISBLANK('Rechenhilfe '!N32),"",'Rechenhilfe '!N32)</f>
        <v/>
      </c>
      <c r="M42" s="86" t="str">
        <f>IF(ISBLANK('Rechenhilfe '!C32),"",'Rechenhilfe '!C32)</f>
        <v/>
      </c>
      <c r="N42" s="86" t="str">
        <f>IF(ISBLANK('Rechenhilfe '!F32),"",'Rechenhilfe '!F32)</f>
        <v/>
      </c>
      <c r="O42" s="86" t="str">
        <f>IF(ISBLANK('Rechenhilfe '!L32),"",'Rechenhilfe '!L32)</f>
        <v/>
      </c>
      <c r="P42" s="36"/>
      <c r="S42" s="62"/>
      <c r="T42" s="62"/>
      <c r="U42" s="137">
        <v>7</v>
      </c>
      <c r="V42" s="62"/>
      <c r="W42" s="62"/>
      <c r="X42" s="62"/>
      <c r="Y42" s="62"/>
      <c r="Z42" s="56"/>
      <c r="AA42" s="62"/>
      <c r="AB42" s="62"/>
      <c r="AC42" s="62"/>
      <c r="AD42" s="62"/>
      <c r="AE42" s="62"/>
      <c r="AF42" s="68"/>
      <c r="AG42" s="62"/>
      <c r="AH42" s="18"/>
      <c r="AP42" s="17"/>
      <c r="AQ42" s="57"/>
      <c r="AR42" s="57"/>
      <c r="AS42" s="57"/>
      <c r="AT42" s="1"/>
      <c r="AU42" s="1"/>
    </row>
    <row r="43" spans="1:47" ht="13.5" x14ac:dyDescent="0.2">
      <c r="A43" s="23"/>
      <c r="B43" s="51">
        <v>26</v>
      </c>
      <c r="C43" s="41"/>
      <c r="D43" s="99"/>
      <c r="E43" s="2"/>
      <c r="F43" s="2"/>
      <c r="G43" s="2"/>
      <c r="H43" s="2"/>
      <c r="I43" s="2"/>
      <c r="J43" s="2"/>
      <c r="K43" s="2"/>
      <c r="L43" s="84" t="str">
        <f>IF(ISBLANK('Rechenhilfe '!N33),"",'Rechenhilfe '!N33)</f>
        <v/>
      </c>
      <c r="M43" s="86" t="str">
        <f>IF(ISBLANK('Rechenhilfe '!C33),"",'Rechenhilfe '!C33)</f>
        <v/>
      </c>
      <c r="N43" s="86" t="str">
        <f>IF(ISBLANK('Rechenhilfe '!F33),"",'Rechenhilfe '!F33)</f>
        <v/>
      </c>
      <c r="O43" s="86" t="str">
        <f>IF(ISBLANK('Rechenhilfe '!L33),"",'Rechenhilfe '!L33)</f>
        <v/>
      </c>
      <c r="P43" s="36"/>
      <c r="S43" s="62"/>
      <c r="T43" s="62"/>
      <c r="U43" s="137">
        <v>8</v>
      </c>
      <c r="V43" s="62"/>
      <c r="W43" s="62"/>
      <c r="X43" s="62"/>
      <c r="Y43" s="62"/>
      <c r="Z43" s="56"/>
      <c r="AA43" s="62"/>
      <c r="AB43" s="62"/>
      <c r="AC43" s="62"/>
      <c r="AD43" s="62"/>
      <c r="AE43" s="62"/>
      <c r="AF43" s="68"/>
      <c r="AG43" s="62"/>
      <c r="AH43" s="18"/>
      <c r="AP43" s="17"/>
      <c r="AQ43" s="57"/>
      <c r="AR43" s="57"/>
      <c r="AS43" s="57"/>
      <c r="AT43" s="1"/>
      <c r="AU43" s="1"/>
    </row>
    <row r="44" spans="1:47" ht="13.5" x14ac:dyDescent="0.2">
      <c r="A44" s="23"/>
      <c r="B44" s="51">
        <v>27</v>
      </c>
      <c r="C44" s="41"/>
      <c r="D44" s="99"/>
      <c r="E44" s="2"/>
      <c r="F44" s="2"/>
      <c r="G44" s="2"/>
      <c r="H44" s="2"/>
      <c r="I44" s="2"/>
      <c r="J44" s="2"/>
      <c r="K44" s="2"/>
      <c r="L44" s="84" t="str">
        <f>IF(ISBLANK('Rechenhilfe '!N34),"",'Rechenhilfe '!N34)</f>
        <v/>
      </c>
      <c r="M44" s="86" t="str">
        <f>IF(ISBLANK('Rechenhilfe '!C34),"",'Rechenhilfe '!C34)</f>
        <v/>
      </c>
      <c r="N44" s="86" t="str">
        <f>IF(ISBLANK('Rechenhilfe '!F34),"",'Rechenhilfe '!F34)</f>
        <v/>
      </c>
      <c r="O44" s="86" t="str">
        <f>IF(ISBLANK('Rechenhilfe '!L34),"",'Rechenhilfe '!L34)</f>
        <v/>
      </c>
      <c r="P44" s="36"/>
      <c r="S44" s="62"/>
      <c r="T44" s="62"/>
      <c r="U44" s="137">
        <v>9</v>
      </c>
      <c r="V44" s="62"/>
      <c r="W44" s="62"/>
      <c r="X44" s="62"/>
      <c r="Y44" s="62"/>
      <c r="Z44" s="56"/>
      <c r="AA44" s="62"/>
      <c r="AB44" s="62"/>
      <c r="AC44" s="62"/>
      <c r="AD44" s="62"/>
      <c r="AE44" s="62"/>
      <c r="AF44" s="68"/>
      <c r="AG44" s="62"/>
      <c r="AH44" s="18"/>
      <c r="AP44" s="17"/>
      <c r="AQ44" s="67"/>
      <c r="AR44" s="57"/>
      <c r="AS44" s="57"/>
      <c r="AT44" s="1"/>
      <c r="AU44" s="1"/>
    </row>
    <row r="45" spans="1:47" ht="13.5" x14ac:dyDescent="0.2">
      <c r="A45" s="23"/>
      <c r="B45" s="51">
        <v>28</v>
      </c>
      <c r="C45" s="41"/>
      <c r="D45" s="99"/>
      <c r="E45" s="2"/>
      <c r="F45" s="2"/>
      <c r="G45" s="2"/>
      <c r="H45" s="2"/>
      <c r="I45" s="2"/>
      <c r="J45" s="2"/>
      <c r="K45" s="2"/>
      <c r="L45" s="84" t="str">
        <f>IF(ISBLANK('Rechenhilfe '!N35),"",'Rechenhilfe '!N35)</f>
        <v/>
      </c>
      <c r="M45" s="86" t="str">
        <f>IF(ISBLANK('Rechenhilfe '!C35),"",'Rechenhilfe '!C35)</f>
        <v/>
      </c>
      <c r="N45" s="86" t="str">
        <f>IF(ISBLANK('Rechenhilfe '!F35),"",'Rechenhilfe '!F35)</f>
        <v/>
      </c>
      <c r="O45" s="86" t="str">
        <f>IF(ISBLANK('Rechenhilfe '!L35),"",'Rechenhilfe '!L35)</f>
        <v/>
      </c>
      <c r="P45" s="36"/>
      <c r="S45" s="62"/>
      <c r="T45" s="62"/>
      <c r="U45" s="137">
        <v>10</v>
      </c>
      <c r="V45" s="62"/>
      <c r="W45" s="62"/>
      <c r="X45" s="62"/>
      <c r="Y45" s="62"/>
      <c r="Z45" s="56"/>
      <c r="AA45" s="62"/>
      <c r="AB45" s="62"/>
      <c r="AC45" s="62"/>
      <c r="AD45" s="62"/>
      <c r="AE45" s="62"/>
      <c r="AF45" s="68"/>
      <c r="AG45" s="62"/>
      <c r="AH45" s="18"/>
      <c r="AP45" s="17"/>
      <c r="AQ45" s="57"/>
      <c r="AR45" s="57"/>
      <c r="AS45" s="57"/>
      <c r="AT45" s="1"/>
      <c r="AU45" s="1"/>
    </row>
    <row r="46" spans="1:47" ht="13.5" x14ac:dyDescent="0.2">
      <c r="A46" s="23"/>
      <c r="B46" s="51">
        <v>29</v>
      </c>
      <c r="C46" s="41"/>
      <c r="D46" s="99"/>
      <c r="E46" s="2"/>
      <c r="F46" s="2"/>
      <c r="G46" s="2"/>
      <c r="H46" s="2"/>
      <c r="I46" s="2"/>
      <c r="J46" s="2"/>
      <c r="K46" s="2"/>
      <c r="L46" s="84" t="str">
        <f>IF(ISBLANK('Rechenhilfe '!N36),"",'Rechenhilfe '!N36)</f>
        <v/>
      </c>
      <c r="M46" s="86" t="str">
        <f>IF(ISBLANK('Rechenhilfe '!C36),"",'Rechenhilfe '!C36)</f>
        <v/>
      </c>
      <c r="N46" s="86" t="str">
        <f>IF(ISBLANK('Rechenhilfe '!F36),"",'Rechenhilfe '!F36)</f>
        <v/>
      </c>
      <c r="O46" s="86" t="str">
        <f>IF(ISBLANK('Rechenhilfe '!L36),"",'Rechenhilfe '!L36)</f>
        <v/>
      </c>
      <c r="P46" s="36"/>
      <c r="S46" s="62"/>
      <c r="T46" s="62"/>
      <c r="U46" s="137">
        <v>11</v>
      </c>
      <c r="V46" s="62"/>
      <c r="W46" s="62"/>
      <c r="X46" s="62"/>
      <c r="Y46" s="62"/>
      <c r="Z46" s="56"/>
      <c r="AA46" s="62"/>
      <c r="AB46" s="62"/>
      <c r="AC46" s="62"/>
      <c r="AD46" s="62"/>
      <c r="AE46" s="62"/>
      <c r="AF46" s="68"/>
      <c r="AG46" s="62"/>
      <c r="AH46" s="18"/>
      <c r="AP46" s="17"/>
      <c r="AQ46" s="57"/>
      <c r="AR46" s="57"/>
      <c r="AS46" s="57"/>
      <c r="AT46" s="1"/>
      <c r="AU46" s="1"/>
    </row>
    <row r="47" spans="1:47" ht="13.5" x14ac:dyDescent="0.2">
      <c r="A47" s="23"/>
      <c r="B47" s="51">
        <v>30</v>
      </c>
      <c r="C47" s="41"/>
      <c r="D47" s="99"/>
      <c r="E47" s="2"/>
      <c r="F47" s="2"/>
      <c r="G47" s="2"/>
      <c r="H47" s="2"/>
      <c r="I47" s="2"/>
      <c r="J47" s="2"/>
      <c r="K47" s="2"/>
      <c r="L47" s="84" t="str">
        <f>IF(ISBLANK('Rechenhilfe '!N37),"",'Rechenhilfe '!N37)</f>
        <v/>
      </c>
      <c r="M47" s="86" t="str">
        <f>IF(ISBLANK('Rechenhilfe '!C37),"",'Rechenhilfe '!C37)</f>
        <v/>
      </c>
      <c r="N47" s="86" t="str">
        <f>IF(ISBLANK('Rechenhilfe '!F37),"",'Rechenhilfe '!F37)</f>
        <v/>
      </c>
      <c r="O47" s="86" t="str">
        <f>IF(ISBLANK('Rechenhilfe '!L37),"",'Rechenhilfe '!L37)</f>
        <v/>
      </c>
      <c r="P47" s="36"/>
      <c r="S47" s="62"/>
      <c r="T47" s="62"/>
      <c r="U47" s="137">
        <v>12</v>
      </c>
      <c r="V47" s="62"/>
      <c r="W47" s="62"/>
      <c r="X47" s="62"/>
      <c r="Y47" s="62"/>
      <c r="Z47" s="56"/>
      <c r="AA47" s="62"/>
      <c r="AB47" s="62"/>
      <c r="AC47" s="62"/>
      <c r="AD47" s="62"/>
      <c r="AE47" s="62"/>
      <c r="AF47" s="68"/>
      <c r="AG47" s="62"/>
      <c r="AH47" s="18"/>
      <c r="AP47" s="17"/>
      <c r="AQ47" s="57"/>
      <c r="AR47" s="57"/>
      <c r="AS47" s="57"/>
      <c r="AT47" s="1"/>
      <c r="AU47" s="1"/>
    </row>
    <row r="48" spans="1:47" ht="13.5" x14ac:dyDescent="0.2">
      <c r="A48" s="23"/>
      <c r="B48" s="51">
        <v>31</v>
      </c>
      <c r="C48" s="41"/>
      <c r="D48" s="99"/>
      <c r="E48" s="2"/>
      <c r="F48" s="2"/>
      <c r="G48" s="2"/>
      <c r="H48" s="2"/>
      <c r="I48" s="2"/>
      <c r="J48" s="2"/>
      <c r="K48" s="2"/>
      <c r="L48" s="84" t="str">
        <f>IF(ISBLANK('Rechenhilfe '!N38),"",'Rechenhilfe '!N38)</f>
        <v/>
      </c>
      <c r="M48" s="86" t="str">
        <f>IF(ISBLANK('Rechenhilfe '!C38),"",'Rechenhilfe '!C38)</f>
        <v/>
      </c>
      <c r="N48" s="86" t="str">
        <f>IF(ISBLANK('Rechenhilfe '!F38),"",'Rechenhilfe '!F38)</f>
        <v/>
      </c>
      <c r="O48" s="86" t="str">
        <f>IF(ISBLANK('Rechenhilfe '!L38),"",'Rechenhilfe '!L38)</f>
        <v/>
      </c>
      <c r="P48" s="36"/>
      <c r="S48" s="62"/>
      <c r="T48" s="62"/>
      <c r="U48" s="137">
        <v>13</v>
      </c>
      <c r="V48" s="62"/>
      <c r="W48" s="62"/>
      <c r="X48" s="62"/>
      <c r="Y48" s="62"/>
      <c r="Z48" s="56"/>
      <c r="AA48" s="62"/>
      <c r="AB48" s="62"/>
      <c r="AC48" s="62"/>
      <c r="AD48" s="62"/>
      <c r="AE48" s="62"/>
      <c r="AF48" s="68"/>
      <c r="AG48" s="62"/>
      <c r="AH48" s="18"/>
      <c r="AP48" s="17"/>
      <c r="AQ48" s="57"/>
      <c r="AR48" s="57"/>
      <c r="AS48" s="57"/>
      <c r="AT48" s="1"/>
      <c r="AU48" s="1"/>
    </row>
    <row r="49" spans="1:51" ht="13.5" x14ac:dyDescent="0.2">
      <c r="A49" s="23"/>
      <c r="B49" s="51">
        <v>32</v>
      </c>
      <c r="C49" s="41"/>
      <c r="D49" s="99"/>
      <c r="E49" s="2"/>
      <c r="F49" s="2"/>
      <c r="G49" s="2"/>
      <c r="H49" s="2"/>
      <c r="I49" s="2"/>
      <c r="J49" s="2"/>
      <c r="K49" s="2"/>
      <c r="L49" s="84" t="str">
        <f>IF(ISBLANK('Rechenhilfe '!N39),"",'Rechenhilfe '!N39)</f>
        <v/>
      </c>
      <c r="M49" s="86" t="str">
        <f>IF(ISBLANK('Rechenhilfe '!C39),"",'Rechenhilfe '!C39)</f>
        <v/>
      </c>
      <c r="N49" s="86" t="str">
        <f>IF(ISBLANK('Rechenhilfe '!F39),"",'Rechenhilfe '!F39)</f>
        <v/>
      </c>
      <c r="O49" s="86" t="str">
        <f>IF(ISBLANK('Rechenhilfe '!L39),"",'Rechenhilfe '!L39)</f>
        <v/>
      </c>
      <c r="P49" s="36"/>
      <c r="S49" s="62"/>
      <c r="T49" s="62"/>
      <c r="U49" s="137">
        <v>14</v>
      </c>
      <c r="V49" s="62"/>
      <c r="W49" s="62"/>
      <c r="X49" s="62"/>
      <c r="Y49" s="62"/>
      <c r="Z49" s="56"/>
      <c r="AA49" s="62"/>
      <c r="AB49" s="62"/>
      <c r="AC49" s="62"/>
      <c r="AD49" s="62"/>
      <c r="AE49" s="62"/>
      <c r="AF49" s="68"/>
      <c r="AG49" s="62"/>
      <c r="AH49" s="18"/>
      <c r="AP49" s="17"/>
      <c r="AQ49" s="57"/>
      <c r="AR49" s="57"/>
      <c r="AS49" s="57"/>
      <c r="AT49" s="1"/>
      <c r="AU49" s="1"/>
    </row>
    <row r="50" spans="1:51" ht="14.25" thickBot="1" x14ac:dyDescent="0.25">
      <c r="A50" s="23"/>
      <c r="B50" s="51">
        <v>33</v>
      </c>
      <c r="C50" s="41"/>
      <c r="D50" s="99"/>
      <c r="E50" s="2"/>
      <c r="F50" s="2"/>
      <c r="G50" s="2"/>
      <c r="H50" s="2"/>
      <c r="I50" s="2"/>
      <c r="J50" s="2"/>
      <c r="K50" s="2"/>
      <c r="L50" s="84" t="str">
        <f>IF(ISBLANK('Rechenhilfe '!N40),"",'Rechenhilfe '!N40)</f>
        <v/>
      </c>
      <c r="M50" s="86" t="str">
        <f>IF(ISBLANK('Rechenhilfe '!C40),"",'Rechenhilfe '!C40)</f>
        <v/>
      </c>
      <c r="N50" s="86" t="str">
        <f>IF(ISBLANK('Rechenhilfe '!F40),"",'Rechenhilfe '!F40)</f>
        <v/>
      </c>
      <c r="O50" s="86" t="str">
        <f>IF(ISBLANK('Rechenhilfe '!L40),"",'Rechenhilfe '!L40)</f>
        <v/>
      </c>
      <c r="P50" s="36"/>
      <c r="S50" s="62"/>
      <c r="T50" s="62"/>
      <c r="U50" s="138">
        <v>15</v>
      </c>
      <c r="V50" s="62"/>
      <c r="W50" s="62"/>
      <c r="X50" s="62"/>
      <c r="Y50" s="62"/>
      <c r="Z50" s="56"/>
      <c r="AA50" s="62"/>
      <c r="AB50" s="62"/>
      <c r="AC50" s="62"/>
      <c r="AD50" s="62"/>
      <c r="AE50" s="62"/>
      <c r="AF50" s="68"/>
      <c r="AG50" s="62"/>
      <c r="AH50" s="18"/>
      <c r="AP50" s="17"/>
      <c r="AQ50" s="57"/>
      <c r="AR50" s="57"/>
      <c r="AS50" s="57"/>
      <c r="AT50" s="1"/>
      <c r="AU50" s="1"/>
    </row>
    <row r="51" spans="1:51" ht="13.5" x14ac:dyDescent="0.2">
      <c r="A51" s="23"/>
      <c r="B51" s="51">
        <v>34</v>
      </c>
      <c r="C51" s="41"/>
      <c r="D51" s="99"/>
      <c r="E51" s="2"/>
      <c r="F51" s="2"/>
      <c r="G51" s="2"/>
      <c r="H51" s="2"/>
      <c r="I51" s="2"/>
      <c r="J51" s="2"/>
      <c r="K51" s="2"/>
      <c r="L51" s="84" t="str">
        <f>IF(ISBLANK('Rechenhilfe '!N41),"",'Rechenhilfe '!N41)</f>
        <v/>
      </c>
      <c r="M51" s="86" t="str">
        <f>IF(ISBLANK('Rechenhilfe '!C41),"",'Rechenhilfe '!C41)</f>
        <v/>
      </c>
      <c r="N51" s="86" t="str">
        <f>IF(ISBLANK('Rechenhilfe '!F41),"",'Rechenhilfe '!F41)</f>
        <v/>
      </c>
      <c r="O51" s="86" t="str">
        <f>IF(ISBLANK('Rechenhilfe '!L41),"",'Rechenhilfe '!L41)</f>
        <v/>
      </c>
      <c r="P51" s="36"/>
      <c r="S51" s="62"/>
      <c r="T51" s="62"/>
      <c r="U51" s="57"/>
      <c r="V51" s="62"/>
      <c r="W51" s="62"/>
      <c r="X51" s="62"/>
      <c r="Y51" s="62"/>
      <c r="Z51" s="56"/>
      <c r="AA51" s="62"/>
      <c r="AB51" s="62"/>
      <c r="AC51" s="62"/>
      <c r="AD51" s="62"/>
      <c r="AE51" s="62"/>
      <c r="AF51" s="68"/>
      <c r="AG51" s="62"/>
      <c r="AH51" s="18"/>
      <c r="AP51" s="17"/>
      <c r="AQ51" s="57"/>
      <c r="AR51" s="57"/>
      <c r="AS51" s="57"/>
      <c r="AT51" s="57"/>
      <c r="AU51" s="1"/>
    </row>
    <row r="52" spans="1:51" ht="14.25" thickBot="1" x14ac:dyDescent="0.25">
      <c r="A52" s="23"/>
      <c r="B52" s="52">
        <v>35</v>
      </c>
      <c r="C52" s="42"/>
      <c r="D52" s="98"/>
      <c r="E52" s="3"/>
      <c r="F52" s="3"/>
      <c r="G52" s="3"/>
      <c r="H52" s="3"/>
      <c r="I52" s="3"/>
      <c r="J52" s="3"/>
      <c r="K52" s="3"/>
      <c r="L52" s="87" t="str">
        <f>IF(ISBLANK('Rechenhilfe '!N42),"",'Rechenhilfe '!N42)</f>
        <v/>
      </c>
      <c r="M52" s="88" t="str">
        <f>IF(ISBLANK('Rechenhilfe '!C42),"",'Rechenhilfe '!C42)</f>
        <v/>
      </c>
      <c r="N52" s="88" t="str">
        <f>IF(ISBLANK('Rechenhilfe '!F42),"",'Rechenhilfe '!F42)</f>
        <v/>
      </c>
      <c r="O52" s="88" t="str">
        <f>IF(ISBLANK('Rechenhilfe '!L42),"",'Rechenhilfe '!L42)</f>
        <v/>
      </c>
      <c r="P52" s="36"/>
      <c r="S52" s="62"/>
      <c r="T52" s="62"/>
      <c r="U52" s="54"/>
      <c r="V52" s="62"/>
      <c r="W52" s="62"/>
      <c r="X52" s="62"/>
      <c r="Y52" s="62"/>
      <c r="Z52" s="56"/>
      <c r="AA52" s="62"/>
      <c r="AB52" s="62"/>
      <c r="AC52" s="62"/>
      <c r="AD52" s="62"/>
      <c r="AE52" s="62"/>
      <c r="AF52" s="68"/>
      <c r="AG52" s="62"/>
      <c r="AH52" s="18"/>
      <c r="AP52" s="17"/>
      <c r="AQ52" s="57"/>
      <c r="AR52" s="57"/>
      <c r="AS52" s="57"/>
      <c r="AT52" s="56"/>
      <c r="AU52" s="1"/>
    </row>
    <row r="53" spans="1:51" ht="13.5" thickBot="1" x14ac:dyDescent="0.25">
      <c r="A53" s="23"/>
      <c r="B53" s="205" t="s">
        <v>31</v>
      </c>
      <c r="C53" s="206"/>
      <c r="D53" s="90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80" t="str">
        <f t="shared" si="0"/>
        <v/>
      </c>
      <c r="L53" s="83" t="s">
        <v>10</v>
      </c>
      <c r="M53" s="85" t="s">
        <v>30</v>
      </c>
      <c r="N53" s="96" t="s">
        <v>30</v>
      </c>
      <c r="O53" s="97" t="s">
        <v>30</v>
      </c>
      <c r="P53" s="25"/>
      <c r="S53" s="62"/>
      <c r="T53" s="62"/>
      <c r="U53" s="54"/>
      <c r="V53" s="64"/>
      <c r="W53" s="64"/>
      <c r="X53" s="69"/>
      <c r="Y53" s="62"/>
      <c r="Z53" s="56"/>
      <c r="AA53" s="64"/>
      <c r="AB53" s="64"/>
      <c r="AC53" s="62"/>
      <c r="AD53" s="64"/>
      <c r="AE53" s="64"/>
      <c r="AF53" s="70"/>
      <c r="AG53" s="62"/>
      <c r="AH53" s="17"/>
      <c r="AP53" s="17"/>
      <c r="AQ53" s="57"/>
      <c r="AR53" s="57"/>
      <c r="AS53" s="57"/>
      <c r="AT53" s="56"/>
      <c r="AU53" s="1"/>
    </row>
    <row r="54" spans="1:51" ht="14.25" thickBot="1" x14ac:dyDescent="0.25">
      <c r="A54" s="23"/>
      <c r="B54" s="211" t="s">
        <v>12</v>
      </c>
      <c r="C54" s="212"/>
      <c r="D54" s="91"/>
      <c r="E54" s="4"/>
      <c r="F54" s="4"/>
      <c r="G54" s="4"/>
      <c r="H54" s="4"/>
      <c r="I54" s="4"/>
      <c r="J54" s="4"/>
      <c r="K54" s="81"/>
      <c r="L54" s="82" t="s">
        <v>10</v>
      </c>
      <c r="M54" s="49" t="str">
        <f>IF(COUNT(M18:M52)&gt;0,AVERAGE(M18:M52),"")</f>
        <v/>
      </c>
      <c r="N54" s="49" t="str">
        <f>IF(COUNT(N18:N52)&gt;0,AVERAGE(N18:N52),"")</f>
        <v/>
      </c>
      <c r="O54" s="49" t="str">
        <f>IF(COUNT(O18:O52)&gt;0,AVERAGE(O18:O52),"")</f>
        <v/>
      </c>
      <c r="P54" s="25"/>
      <c r="S54" s="66"/>
      <c r="T54" s="66"/>
      <c r="U54" s="54"/>
      <c r="V54" s="220"/>
      <c r="W54" s="220"/>
      <c r="X54" s="66"/>
      <c r="Y54" s="66"/>
      <c r="Z54" s="56"/>
      <c r="AA54" s="220"/>
      <c r="AB54" s="220"/>
      <c r="AC54" s="66"/>
      <c r="AD54" s="220"/>
      <c r="AE54" s="220"/>
      <c r="AF54" s="70"/>
      <c r="AG54" s="62"/>
      <c r="AH54" s="16"/>
      <c r="AP54" s="17"/>
      <c r="AQ54" s="57"/>
      <c r="AR54" s="57"/>
      <c r="AS54" s="57"/>
      <c r="AT54" s="56"/>
      <c r="AU54" s="1"/>
    </row>
    <row r="55" spans="1:51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6"/>
      <c r="T55" s="66"/>
      <c r="U55" s="44" t="s">
        <v>25</v>
      </c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16"/>
      <c r="AI55" s="16"/>
      <c r="AJ55" s="16"/>
      <c r="AK55" s="16"/>
      <c r="AL55" s="16"/>
      <c r="AM55" s="16"/>
      <c r="AN55" s="16"/>
      <c r="AO55" s="16"/>
      <c r="AP55" s="16"/>
      <c r="AQ55" s="57"/>
      <c r="AR55" s="57"/>
      <c r="AS55" s="57"/>
      <c r="AT55" s="44" t="s">
        <v>25</v>
      </c>
      <c r="AU55" s="1"/>
    </row>
    <row r="56" spans="1:51" x14ac:dyDescent="0.2">
      <c r="A56" s="23"/>
      <c r="B56" s="188" t="s">
        <v>81</v>
      </c>
      <c r="C56" s="188"/>
      <c r="D56" s="188"/>
      <c r="E56" s="188"/>
      <c r="F56" s="188"/>
      <c r="G56" s="188"/>
      <c r="H56" s="188"/>
      <c r="I56" s="188"/>
      <c r="J56" s="189"/>
      <c r="K56" s="207" t="str">
        <f>IF(COUNT(L18:L52)&gt;0,COUNT(L18:L52),"")</f>
        <v/>
      </c>
      <c r="L56" s="208"/>
      <c r="M56" s="47"/>
      <c r="N56" s="47"/>
      <c r="O56" s="47"/>
      <c r="P56" s="25"/>
      <c r="S56" s="63"/>
      <c r="T56" s="63"/>
      <c r="U56" s="45" t="s">
        <v>26</v>
      </c>
      <c r="V56" s="63"/>
      <c r="W56" s="63"/>
      <c r="X56" s="63"/>
      <c r="Y56" s="63"/>
      <c r="Z56" s="66"/>
      <c r="AA56" s="56"/>
      <c r="AB56" s="56"/>
      <c r="AC56" s="56"/>
      <c r="AD56" s="56"/>
      <c r="AE56" s="56"/>
      <c r="AF56" s="56"/>
      <c r="AG56" s="56"/>
      <c r="AP56" s="16"/>
      <c r="AQ56" s="57"/>
      <c r="AR56" s="57"/>
      <c r="AS56" s="57"/>
      <c r="AT56" s="1"/>
      <c r="AU56" s="1"/>
    </row>
    <row r="57" spans="1:51" ht="11.25" customHeight="1" thickBot="1" x14ac:dyDescent="0.25">
      <c r="A57" s="23"/>
      <c r="B57" s="188"/>
      <c r="C57" s="188"/>
      <c r="D57" s="188"/>
      <c r="E57" s="188"/>
      <c r="F57" s="188"/>
      <c r="G57" s="188"/>
      <c r="H57" s="188"/>
      <c r="I57" s="188"/>
      <c r="J57" s="189"/>
      <c r="K57" s="209"/>
      <c r="L57" s="210"/>
      <c r="M57" s="48"/>
      <c r="N57" s="48"/>
      <c r="O57" s="48"/>
      <c r="P57" s="25"/>
      <c r="S57" s="63"/>
      <c r="T57" s="63"/>
      <c r="U57" s="46"/>
      <c r="V57" s="63"/>
      <c r="W57" s="63"/>
      <c r="X57" s="63"/>
      <c r="Y57" s="63"/>
      <c r="Z57" s="66"/>
      <c r="AA57" s="56"/>
      <c r="AB57" s="58"/>
      <c r="AC57" s="58"/>
      <c r="AD57" s="58"/>
      <c r="AE57" s="58"/>
      <c r="AF57" s="56"/>
      <c r="AG57" s="56"/>
      <c r="AQ57" s="57"/>
      <c r="AR57" s="57"/>
      <c r="AS57" s="57"/>
      <c r="AT57" s="1"/>
      <c r="AU57" s="1"/>
    </row>
    <row r="58" spans="1:51" ht="6" customHeight="1" x14ac:dyDescent="0.2">
      <c r="A58" s="23"/>
      <c r="B58" s="89"/>
      <c r="C58" s="89"/>
      <c r="D58" s="89"/>
      <c r="E58" s="89"/>
      <c r="F58" s="89"/>
      <c r="G58" s="89"/>
      <c r="H58" s="89"/>
      <c r="I58" s="89"/>
      <c r="J58" s="89"/>
      <c r="K58" s="47"/>
      <c r="L58" s="47"/>
      <c r="M58" s="48"/>
      <c r="N58" s="48"/>
      <c r="O58" s="48"/>
      <c r="P58" s="25"/>
      <c r="S58" s="63"/>
      <c r="T58" s="63"/>
      <c r="U58" s="7"/>
      <c r="V58" s="63"/>
      <c r="W58" s="63"/>
      <c r="X58" s="63"/>
      <c r="Y58" s="63"/>
      <c r="Z58" s="66"/>
      <c r="AA58" s="56"/>
      <c r="AB58" s="58"/>
      <c r="AC58" s="58"/>
      <c r="AD58" s="58"/>
      <c r="AE58" s="58"/>
      <c r="AF58" s="56"/>
      <c r="AG58" s="56"/>
      <c r="AQ58" s="57"/>
      <c r="AR58" s="57"/>
      <c r="AS58" s="57"/>
      <c r="AT58" s="1"/>
      <c r="AU58" s="1"/>
    </row>
    <row r="59" spans="1:51" s="57" customFormat="1" ht="24" customHeight="1" x14ac:dyDescent="0.2">
      <c r="A59" s="23"/>
      <c r="B59" s="140"/>
      <c r="C59" s="174"/>
      <c r="D59" s="47"/>
      <c r="E59" s="175" t="s">
        <v>93</v>
      </c>
      <c r="F59" s="140" t="s">
        <v>60</v>
      </c>
      <c r="G59" s="226" t="str">
        <f>IF(COUNTBLANK(L18:L52)&lt;35,COUNTIF(D18:D52,"m"),"")</f>
        <v/>
      </c>
      <c r="H59" s="227"/>
      <c r="I59" s="140"/>
      <c r="J59" s="141" t="s">
        <v>61</v>
      </c>
      <c r="K59" s="228" t="str">
        <f>IF(COUNTBLANK(L18:L52)&lt;35,COUNTIF(D18:D52,"w"),"")</f>
        <v/>
      </c>
      <c r="L59" s="229"/>
      <c r="M59" s="48"/>
      <c r="N59" s="48"/>
      <c r="O59" s="48"/>
      <c r="P59" s="25"/>
      <c r="Q59" s="1"/>
      <c r="R59" s="1"/>
      <c r="S59" s="63"/>
      <c r="T59" s="63"/>
      <c r="U59" s="7"/>
      <c r="V59" s="63"/>
      <c r="W59" s="32"/>
      <c r="X59" s="32"/>
      <c r="Y59" s="32"/>
      <c r="Z59" s="32"/>
      <c r="AA59" s="32"/>
      <c r="AB59" s="32"/>
      <c r="AC59" s="32"/>
      <c r="AD59" s="32"/>
      <c r="AE59" s="16"/>
      <c r="AF59" s="145"/>
      <c r="AG59" s="145"/>
      <c r="AH59" s="58"/>
      <c r="AI59" s="58"/>
      <c r="AJ59" s="58"/>
      <c r="AK59" s="58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Y59" s="56"/>
    </row>
    <row r="60" spans="1:51" ht="4.5" customHeight="1" x14ac:dyDescent="0.2">
      <c r="A60" s="23"/>
      <c r="B60" s="89"/>
      <c r="C60" s="89"/>
      <c r="D60" s="89"/>
      <c r="E60" s="89"/>
      <c r="F60" s="89"/>
      <c r="G60" s="89"/>
      <c r="H60" s="89"/>
      <c r="I60" s="89"/>
      <c r="J60" s="89"/>
      <c r="K60" s="47"/>
      <c r="L60" s="47"/>
      <c r="M60" s="48"/>
      <c r="N60" s="48"/>
      <c r="O60" s="48"/>
      <c r="P60" s="25"/>
      <c r="S60" s="63"/>
      <c r="T60" s="63"/>
      <c r="U60" s="7"/>
      <c r="V60" s="63"/>
      <c r="W60" s="63"/>
      <c r="X60" s="63"/>
      <c r="Y60" s="63"/>
      <c r="Z60" s="66"/>
      <c r="AA60" s="56"/>
      <c r="AB60" s="58"/>
      <c r="AC60" s="58"/>
      <c r="AD60" s="58"/>
      <c r="AE60" s="58"/>
      <c r="AF60" s="56"/>
      <c r="AG60" s="56"/>
      <c r="AQ60" s="57"/>
      <c r="AR60" s="57"/>
      <c r="AS60" s="57"/>
      <c r="AT60" s="1"/>
      <c r="AU60" s="1"/>
    </row>
    <row r="61" spans="1:51" x14ac:dyDescent="0.2">
      <c r="A61" s="23"/>
      <c r="B61" s="188" t="s">
        <v>83</v>
      </c>
      <c r="C61" s="188"/>
      <c r="D61" s="188"/>
      <c r="E61" s="188"/>
      <c r="F61" s="188"/>
      <c r="G61" s="188"/>
      <c r="H61" s="188"/>
      <c r="I61" s="188"/>
      <c r="J61" s="189"/>
      <c r="K61" s="190" t="str">
        <f>IF(COUNT(E18:K52)&gt;0,AVERAGE(E18:K52),"")</f>
        <v/>
      </c>
      <c r="L61" s="191"/>
      <c r="M61" s="48"/>
      <c r="N61" s="48"/>
      <c r="O61" s="48"/>
      <c r="P61" s="25"/>
      <c r="S61" s="32"/>
      <c r="T61" s="32"/>
      <c r="V61" s="32"/>
      <c r="W61" s="32"/>
      <c r="X61" s="32"/>
      <c r="Y61" s="32"/>
      <c r="Z61" s="16"/>
      <c r="AA61" s="59"/>
      <c r="AB61" s="60"/>
      <c r="AC61" s="61"/>
      <c r="AD61" s="61"/>
      <c r="AE61" s="61"/>
      <c r="AF61" s="56"/>
      <c r="AQ61" s="57"/>
      <c r="AR61" s="57"/>
      <c r="AS61" s="57"/>
      <c r="AT61" s="1"/>
      <c r="AU61" s="1"/>
    </row>
    <row r="62" spans="1:51" x14ac:dyDescent="0.2">
      <c r="A62" s="23"/>
      <c r="B62" s="188"/>
      <c r="C62" s="188"/>
      <c r="D62" s="188"/>
      <c r="E62" s="188"/>
      <c r="F62" s="188"/>
      <c r="G62" s="188"/>
      <c r="H62" s="188"/>
      <c r="I62" s="188"/>
      <c r="J62" s="189"/>
      <c r="K62" s="192"/>
      <c r="L62" s="193"/>
      <c r="M62" s="33"/>
      <c r="N62" s="33"/>
      <c r="O62" s="33"/>
      <c r="P62" s="25"/>
      <c r="S62" s="32"/>
      <c r="AA62" s="59"/>
      <c r="AB62" s="60"/>
      <c r="AC62" s="60"/>
      <c r="AD62" s="60"/>
      <c r="AE62" s="60"/>
      <c r="AF62" s="56"/>
      <c r="AQ62" s="57"/>
      <c r="AR62" s="57"/>
      <c r="AS62" s="57"/>
      <c r="AT62" s="1"/>
      <c r="AU62" s="1"/>
    </row>
    <row r="63" spans="1:51" ht="3" customHeight="1" x14ac:dyDescent="0.2">
      <c r="A63" s="23"/>
      <c r="B63" s="43"/>
      <c r="C63" s="43"/>
      <c r="D63" s="43"/>
      <c r="E63" s="43"/>
      <c r="F63" s="43"/>
      <c r="G63" s="43"/>
      <c r="H63" s="43"/>
      <c r="I63" s="43"/>
      <c r="J63" s="43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59"/>
      <c r="AB63" s="60"/>
      <c r="AC63" s="60"/>
      <c r="AD63" s="60"/>
      <c r="AE63" s="60"/>
      <c r="AF63" s="56"/>
      <c r="AQ63" s="57"/>
      <c r="AR63" s="57"/>
      <c r="AS63" s="57"/>
      <c r="AT63" s="1"/>
      <c r="AU63" s="1"/>
    </row>
    <row r="64" spans="1:51" x14ac:dyDescent="0.2">
      <c r="A64" s="23"/>
      <c r="B64" s="188" t="s">
        <v>84</v>
      </c>
      <c r="C64" s="188"/>
      <c r="D64" s="188"/>
      <c r="E64" s="188"/>
      <c r="F64" s="188"/>
      <c r="G64" s="188"/>
      <c r="H64" s="188"/>
      <c r="I64" s="188"/>
      <c r="J64" s="189"/>
      <c r="K64" s="190" t="str">
        <f>IF(E54="x",E53,IF(F54="x",F53,IF(G54="x",G53,IF(H54="x",H53,IF(I54="x",I53,IF(J54="x",J53,IF(K54="x",K53,"")))))))</f>
        <v/>
      </c>
      <c r="L64" s="191"/>
      <c r="M64" s="48"/>
      <c r="N64" s="48"/>
      <c r="O64" s="48"/>
      <c r="P64" s="25"/>
      <c r="S64" s="32"/>
      <c r="T64" s="32"/>
      <c r="U64" s="32"/>
      <c r="V64" s="32"/>
      <c r="W64" s="32"/>
      <c r="X64" s="32"/>
      <c r="Y64" s="32"/>
      <c r="AA64" s="59"/>
      <c r="AB64" s="60"/>
      <c r="AC64" s="61"/>
      <c r="AD64" s="61"/>
      <c r="AE64" s="61"/>
      <c r="AF64" s="56"/>
      <c r="AQ64" s="57"/>
      <c r="AR64" s="57"/>
      <c r="AS64" s="57"/>
      <c r="AT64" s="1"/>
      <c r="AU64" s="1"/>
    </row>
    <row r="65" spans="1:47" x14ac:dyDescent="0.2">
      <c r="A65" s="23"/>
      <c r="B65" s="188"/>
      <c r="C65" s="188"/>
      <c r="D65" s="188"/>
      <c r="E65" s="188"/>
      <c r="F65" s="188"/>
      <c r="G65" s="188"/>
      <c r="H65" s="188"/>
      <c r="I65" s="188"/>
      <c r="J65" s="189"/>
      <c r="K65" s="192"/>
      <c r="L65" s="193"/>
      <c r="M65" s="48"/>
      <c r="N65" s="48"/>
      <c r="O65" s="48"/>
      <c r="P65" s="48"/>
      <c r="S65" s="32"/>
      <c r="T65" s="32"/>
      <c r="U65" s="32"/>
      <c r="V65" s="32"/>
      <c r="W65" s="32"/>
      <c r="X65" s="32"/>
      <c r="Y65" s="32"/>
      <c r="AA65" s="56"/>
      <c r="AB65" s="56"/>
      <c r="AC65" s="56"/>
      <c r="AD65" s="56"/>
      <c r="AE65" s="56"/>
      <c r="AF65" s="56"/>
      <c r="AQ65" s="1"/>
      <c r="AR65" s="1"/>
      <c r="AS65" s="1"/>
      <c r="AT65" s="1"/>
      <c r="AU65" s="1"/>
    </row>
    <row r="66" spans="1:47" ht="3" customHeight="1" x14ac:dyDescent="0.2">
      <c r="A66" s="23"/>
      <c r="B66" s="43"/>
      <c r="C66" s="43"/>
      <c r="D66" s="43"/>
      <c r="E66" s="43"/>
      <c r="F66" s="43"/>
      <c r="G66" s="43"/>
      <c r="H66" s="43"/>
      <c r="I66" s="43"/>
      <c r="J66" s="43"/>
      <c r="K66" s="30"/>
      <c r="L66" s="30"/>
      <c r="M66" s="48"/>
      <c r="N66" s="48"/>
      <c r="O66" s="48"/>
      <c r="P66" s="48"/>
      <c r="AQ66" s="1"/>
      <c r="AR66" s="1"/>
      <c r="AS66" s="1"/>
      <c r="AT66" s="1"/>
      <c r="AU66" s="1"/>
    </row>
    <row r="67" spans="1:47" s="57" customFormat="1" x14ac:dyDescent="0.2">
      <c r="A67" s="23"/>
      <c r="B67" s="188" t="s">
        <v>92</v>
      </c>
      <c r="C67" s="188"/>
      <c r="D67" s="188"/>
      <c r="E67" s="188"/>
      <c r="F67" s="188"/>
      <c r="G67" s="188"/>
      <c r="H67" s="188"/>
      <c r="I67" s="188"/>
      <c r="J67" s="189"/>
      <c r="K67" s="190" t="str">
        <f>IF(COUNT(L18:L52)=0,"",(SUM(L18:L52)/COUNT(L18:L52)))</f>
        <v/>
      </c>
      <c r="L67" s="191"/>
      <c r="M67" s="48"/>
      <c r="N67" s="48"/>
      <c r="O67" s="48"/>
      <c r="P67" s="48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G67" s="1"/>
    </row>
    <row r="68" spans="1:47" s="57" customFormat="1" x14ac:dyDescent="0.2">
      <c r="A68" s="23"/>
      <c r="B68" s="188"/>
      <c r="C68" s="188"/>
      <c r="D68" s="188"/>
      <c r="E68" s="188"/>
      <c r="F68" s="188"/>
      <c r="G68" s="188"/>
      <c r="H68" s="188"/>
      <c r="I68" s="188"/>
      <c r="J68" s="189"/>
      <c r="K68" s="192"/>
      <c r="L68" s="193"/>
      <c r="M68" s="48"/>
      <c r="N68" s="48"/>
      <c r="O68" s="48"/>
      <c r="P68" s="48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G68" s="1"/>
    </row>
    <row r="69" spans="1:47" s="57" customFormat="1" ht="3.95" customHeight="1" x14ac:dyDescent="0.2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48"/>
      <c r="N69" s="48"/>
      <c r="O69" s="48"/>
      <c r="P69" s="48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G69" s="1"/>
    </row>
    <row r="70" spans="1:47" s="57" customFormat="1" ht="23.25" customHeight="1" x14ac:dyDescent="0.2">
      <c r="A70" s="94"/>
      <c r="B70" s="146"/>
      <c r="C70" s="147"/>
      <c r="D70" s="176" t="s">
        <v>94</v>
      </c>
      <c r="E70" s="148"/>
      <c r="F70" s="147" t="s">
        <v>60</v>
      </c>
      <c r="G70" s="194" t="str">
        <f>IFERROR(AVERAGEIF($D$18:$D$52,"m",$L$18:$L$52),"")</f>
        <v/>
      </c>
      <c r="H70" s="195"/>
      <c r="I70" s="147"/>
      <c r="J70" s="149" t="s">
        <v>61</v>
      </c>
      <c r="K70" s="194" t="str">
        <f>IFERROR(AVERAGEIF($D$18:$D$52,"w",$L$18:$L$52),"")</f>
        <v/>
      </c>
      <c r="L70" s="195"/>
      <c r="M70" s="48"/>
      <c r="N70" s="48"/>
      <c r="O70" s="48"/>
      <c r="P70" s="48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G70" s="1"/>
    </row>
    <row r="71" spans="1:47" ht="3.95" customHeight="1" x14ac:dyDescent="0.2">
      <c r="A71" s="23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48"/>
      <c r="O71" s="48"/>
      <c r="P71" s="48"/>
      <c r="AQ71" s="1"/>
      <c r="AS71" s="1"/>
      <c r="AU71" s="1"/>
    </row>
    <row r="72" spans="1:47" ht="2.2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48"/>
      <c r="O72" s="48"/>
      <c r="P72" s="48"/>
      <c r="AQ72" s="1"/>
      <c r="AS72" s="1"/>
    </row>
    <row r="73" spans="1:47" s="57" customFormat="1" ht="5.25" customHeight="1" x14ac:dyDescent="0.2">
      <c r="A73" s="150"/>
      <c r="B73" s="188" t="s">
        <v>85</v>
      </c>
      <c r="C73" s="188"/>
      <c r="D73" s="188"/>
      <c r="E73" s="188"/>
      <c r="F73" s="188"/>
      <c r="G73" s="188"/>
      <c r="H73" s="188"/>
      <c r="I73" s="188"/>
      <c r="J73" s="189"/>
      <c r="K73" s="196" t="str">
        <f>IF(COUNT(L18:L52)&gt;0,COUNTIF(L18:L52,"&lt;5"),"")</f>
        <v/>
      </c>
      <c r="L73" s="197"/>
      <c r="M73" s="94"/>
      <c r="N73" s="48"/>
      <c r="O73" s="48"/>
      <c r="P73" s="48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G73" s="1"/>
    </row>
    <row r="74" spans="1:47" s="56" customFormat="1" x14ac:dyDescent="0.2">
      <c r="A74" s="150"/>
      <c r="B74" s="188"/>
      <c r="C74" s="188"/>
      <c r="D74" s="188"/>
      <c r="E74" s="188"/>
      <c r="F74" s="188"/>
      <c r="G74" s="188"/>
      <c r="H74" s="188"/>
      <c r="I74" s="188"/>
      <c r="J74" s="189"/>
      <c r="K74" s="198"/>
      <c r="L74" s="199"/>
      <c r="M74" s="94"/>
      <c r="N74" s="48"/>
      <c r="O74" s="48"/>
      <c r="P74" s="48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G74" s="7"/>
    </row>
    <row r="75" spans="1:47" s="56" customFormat="1" ht="5.25" customHeight="1" x14ac:dyDescent="0.2">
      <c r="A75" s="150"/>
      <c r="B75" s="188"/>
      <c r="C75" s="188"/>
      <c r="D75" s="188"/>
      <c r="E75" s="188"/>
      <c r="F75" s="188"/>
      <c r="G75" s="188"/>
      <c r="H75" s="188"/>
      <c r="I75" s="188"/>
      <c r="J75" s="189"/>
      <c r="K75" s="200"/>
      <c r="L75" s="201"/>
      <c r="M75" s="94"/>
      <c r="N75" s="48"/>
      <c r="O75" s="48"/>
      <c r="P75" s="48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G75" s="7"/>
    </row>
    <row r="76" spans="1:47" s="56" customFormat="1" ht="5.25" customHeight="1" x14ac:dyDescent="0.2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151"/>
      <c r="M76" s="94"/>
      <c r="N76" s="48"/>
      <c r="O76" s="48"/>
      <c r="P76" s="48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G76" s="7"/>
    </row>
    <row r="77" spans="1:47" s="57" customFormat="1" ht="5.25" customHeight="1" x14ac:dyDescent="0.2">
      <c r="A77" s="150"/>
      <c r="B77" s="188" t="s">
        <v>86</v>
      </c>
      <c r="C77" s="188"/>
      <c r="D77" s="188"/>
      <c r="E77" s="188"/>
      <c r="F77" s="188"/>
      <c r="G77" s="188"/>
      <c r="H77" s="188"/>
      <c r="I77" s="188"/>
      <c r="J77" s="189"/>
      <c r="K77" s="196" t="str">
        <f>IF(COUNT(L18:L52)&gt;0,COUNTIF(L18:L52,"&gt;9"),"")</f>
        <v/>
      </c>
      <c r="L77" s="197"/>
      <c r="M77" s="94"/>
      <c r="N77" s="48"/>
      <c r="O77" s="48"/>
      <c r="P77" s="48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G77" s="1"/>
    </row>
    <row r="78" spans="1:47" s="56" customFormat="1" x14ac:dyDescent="0.2">
      <c r="A78" s="150"/>
      <c r="B78" s="188"/>
      <c r="C78" s="188"/>
      <c r="D78" s="188"/>
      <c r="E78" s="188"/>
      <c r="F78" s="188"/>
      <c r="G78" s="188"/>
      <c r="H78" s="188"/>
      <c r="I78" s="188"/>
      <c r="J78" s="189"/>
      <c r="K78" s="198"/>
      <c r="L78" s="199"/>
      <c r="M78" s="94"/>
      <c r="N78" s="48"/>
      <c r="O78" s="48"/>
      <c r="P78" s="48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G78" s="7"/>
    </row>
    <row r="79" spans="1:47" s="56" customFormat="1" ht="5.25" customHeight="1" x14ac:dyDescent="0.2">
      <c r="A79" s="150"/>
      <c r="B79" s="188"/>
      <c r="C79" s="188"/>
      <c r="D79" s="188"/>
      <c r="E79" s="188"/>
      <c r="F79" s="188"/>
      <c r="G79" s="188"/>
      <c r="H79" s="188"/>
      <c r="I79" s="188"/>
      <c r="J79" s="189"/>
      <c r="K79" s="200"/>
      <c r="L79" s="201"/>
      <c r="M79" s="94"/>
      <c r="N79" s="48"/>
      <c r="O79" s="48"/>
      <c r="P79" s="48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G79" s="7"/>
    </row>
    <row r="80" spans="1:47" ht="13.5" thickBot="1" x14ac:dyDescent="0.25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</row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</sheetData>
  <sheetProtection password="D124" sheet="1" objects="1" scenarios="1" selectLockedCells="1"/>
  <mergeCells count="44">
    <mergeCell ref="K64:L65"/>
    <mergeCell ref="AA54:AB54"/>
    <mergeCell ref="K61:L62"/>
    <mergeCell ref="E16:K16"/>
    <mergeCell ref="L16:L17"/>
    <mergeCell ref="S16:Y16"/>
    <mergeCell ref="M16:M17"/>
    <mergeCell ref="N16:N17"/>
    <mergeCell ref="O16:O17"/>
    <mergeCell ref="B61:J62"/>
    <mergeCell ref="G59:H59"/>
    <mergeCell ref="K59:L59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B77:J79"/>
    <mergeCell ref="K77:L79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  <mergeCell ref="B64:J65"/>
    <mergeCell ref="B67:J68"/>
    <mergeCell ref="K67:L68"/>
    <mergeCell ref="G70:H70"/>
    <mergeCell ref="K70:L70"/>
    <mergeCell ref="B73:J75"/>
    <mergeCell ref="K73:L75"/>
  </mergeCells>
  <phoneticPr fontId="1" type="noConversion"/>
  <dataValidations count="5">
    <dataValidation type="list" allowBlank="1" showInputMessage="1" showErrorMessage="1" sqref="E18:K52">
      <formula1>$U$34:$U$50</formula1>
    </dataValidation>
    <dataValidation type="list" allowBlank="1" showInputMessage="1" showErrorMessage="1" sqref="E54:K54">
      <formula1>$U$56:$U$57</formula1>
    </dataValidation>
    <dataValidation allowBlank="1" showInputMessage="1" showErrorMessage="1" errorTitle="Eingabefehler" error="Kursart über PULL-DOWN-Menü auswählen!_x000a_" sqref="C12:O12"/>
    <dataValidation allowBlank="1" showInputMessage="1" showErrorMessage="1" errorTitle="Eingabefehler" error="Fach über PULL-DOWN-Menü auswählen!_x000a_" sqref="C8:O8"/>
    <dataValidation type="list" allowBlank="1" showInputMessage="1" showErrorMessage="1" sqref="D18:D52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topLeftCell="B1" zoomScaleNormal="100" workbookViewId="0">
      <selection activeCell="C8" sqref="C8"/>
    </sheetView>
  </sheetViews>
  <sheetFormatPr baseColWidth="10" defaultColWidth="0" defaultRowHeight="12.75" zeroHeight="1" x14ac:dyDescent="0.2"/>
  <cols>
    <col min="1" max="1" width="11.42578125" style="117" customWidth="1"/>
    <col min="2" max="2" width="21.28515625" style="117" customWidth="1"/>
    <col min="3" max="3" width="12.5703125" style="117" customWidth="1"/>
    <col min="4" max="4" width="12" style="117" customWidth="1"/>
    <col min="5" max="5" width="11.42578125" style="117" customWidth="1"/>
    <col min="6" max="6" width="12.140625" style="117" customWidth="1"/>
    <col min="7" max="8" width="12.28515625" style="117" customWidth="1"/>
    <col min="9" max="9" width="12.5703125" style="117" customWidth="1"/>
    <col min="10" max="10" width="12.42578125" style="117" customWidth="1"/>
    <col min="11" max="12" width="12.28515625" style="117" customWidth="1"/>
    <col min="13" max="13" width="12.7109375" style="117" customWidth="1"/>
    <col min="14" max="14" width="12.85546875" style="117" customWidth="1"/>
    <col min="15" max="15" width="0.42578125" style="117" customWidth="1"/>
    <col min="16" max="16383" width="11.42578125" style="117" hidden="1"/>
    <col min="16384" max="16384" width="0.42578125" style="117" hidden="1"/>
  </cols>
  <sheetData>
    <row r="1" spans="1:17" ht="15.75" customHeight="1" thickTop="1" x14ac:dyDescent="0.2">
      <c r="A1" s="232" t="s">
        <v>75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4"/>
    </row>
    <row r="2" spans="1:17" ht="23.25" customHeight="1" thickBot="1" x14ac:dyDescent="0.25">
      <c r="A2" s="235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7"/>
    </row>
    <row r="3" spans="1:17" ht="39.75" customHeight="1" thickTop="1" x14ac:dyDescent="0.2">
      <c r="A3" s="238" t="s">
        <v>43</v>
      </c>
      <c r="B3" s="239"/>
      <c r="C3" s="118" t="s">
        <v>55</v>
      </c>
      <c r="D3" s="119" t="s">
        <v>54</v>
      </c>
      <c r="E3" s="119" t="s">
        <v>56</v>
      </c>
      <c r="F3" s="118" t="s">
        <v>53</v>
      </c>
      <c r="G3" s="119" t="s">
        <v>44</v>
      </c>
      <c r="H3" s="119" t="s">
        <v>45</v>
      </c>
      <c r="I3" s="119" t="s">
        <v>46</v>
      </c>
      <c r="J3" s="119" t="s">
        <v>47</v>
      </c>
      <c r="K3" s="119" t="s">
        <v>48</v>
      </c>
      <c r="L3" s="120" t="s">
        <v>49</v>
      </c>
      <c r="M3" s="240" t="s">
        <v>40</v>
      </c>
      <c r="N3" s="242" t="s">
        <v>50</v>
      </c>
    </row>
    <row r="4" spans="1:17" x14ac:dyDescent="0.2">
      <c r="A4" s="244" t="s">
        <v>51</v>
      </c>
      <c r="B4" s="245"/>
      <c r="C4" s="246">
        <v>1</v>
      </c>
      <c r="D4" s="230">
        <v>0.6</v>
      </c>
      <c r="E4" s="230">
        <v>0.4</v>
      </c>
      <c r="F4" s="250">
        <v>1</v>
      </c>
      <c r="G4" s="230">
        <v>0.6</v>
      </c>
      <c r="H4" s="230">
        <v>0.4</v>
      </c>
      <c r="I4" s="231"/>
      <c r="J4" s="231"/>
      <c r="K4" s="121"/>
      <c r="L4" s="248">
        <v>1</v>
      </c>
      <c r="M4" s="241"/>
      <c r="N4" s="243"/>
    </row>
    <row r="5" spans="1:17" ht="17.25" customHeight="1" x14ac:dyDescent="0.2">
      <c r="A5" s="244"/>
      <c r="B5" s="245"/>
      <c r="C5" s="247"/>
      <c r="D5" s="231"/>
      <c r="E5" s="230"/>
      <c r="F5" s="250"/>
      <c r="G5" s="230"/>
      <c r="H5" s="133">
        <v>0.3</v>
      </c>
      <c r="I5" s="133">
        <v>0.35</v>
      </c>
      <c r="J5" s="133">
        <v>0.35</v>
      </c>
      <c r="K5" s="133">
        <v>1</v>
      </c>
      <c r="L5" s="249"/>
      <c r="M5" s="241"/>
      <c r="N5" s="243"/>
    </row>
    <row r="6" spans="1:17" ht="27.75" customHeight="1" x14ac:dyDescent="0.2">
      <c r="A6" s="244" t="s">
        <v>52</v>
      </c>
      <c r="B6" s="245"/>
      <c r="C6" s="122">
        <v>0.2</v>
      </c>
      <c r="D6" s="251"/>
      <c r="E6" s="251"/>
      <c r="F6" s="122">
        <v>0.25</v>
      </c>
      <c r="G6" s="251"/>
      <c r="H6" s="251"/>
      <c r="I6" s="251"/>
      <c r="J6" s="251"/>
      <c r="K6" s="251"/>
      <c r="L6" s="123">
        <v>0.55000000000000004</v>
      </c>
      <c r="M6" s="241"/>
      <c r="N6" s="243"/>
    </row>
    <row r="7" spans="1:17" ht="19.5" customHeight="1" x14ac:dyDescent="0.2">
      <c r="A7" s="124" t="s">
        <v>41</v>
      </c>
      <c r="B7" s="125" t="s">
        <v>3</v>
      </c>
      <c r="C7" s="252" t="s">
        <v>42</v>
      </c>
      <c r="D7" s="252"/>
      <c r="E7" s="252"/>
      <c r="F7" s="126"/>
      <c r="G7" s="252" t="s">
        <v>42</v>
      </c>
      <c r="H7" s="252"/>
      <c r="I7" s="252"/>
      <c r="J7" s="252"/>
      <c r="K7" s="252"/>
      <c r="L7" s="127"/>
      <c r="M7" s="241"/>
      <c r="N7" s="243"/>
    </row>
    <row r="8" spans="1:17" ht="15.75" customHeight="1" x14ac:dyDescent="0.2">
      <c r="A8" s="128">
        <v>1</v>
      </c>
      <c r="B8" s="129" t="str">
        <f>IF(Übersicht!C18="","",Übersicht!C18)</f>
        <v/>
      </c>
      <c r="C8" s="113"/>
      <c r="D8" s="114"/>
      <c r="E8" s="114"/>
      <c r="F8" s="164" t="str">
        <f>IF(COUNTBLANK(D8:E8)=0,IF(AND(D8*$D$4+E8*$E$4&gt;3,E8*D8=0),3,D8*$D$4+E8*$E$4),"")</f>
        <v/>
      </c>
      <c r="G8" s="114"/>
      <c r="H8" s="114"/>
      <c r="I8" s="114"/>
      <c r="J8" s="114"/>
      <c r="K8" s="166" t="str">
        <f>IF(COUNTBLANK(H8:J8)=0,SUM(H8*$H$5)+(((I8*$I$5)+(J8*$J$5))),"")</f>
        <v/>
      </c>
      <c r="L8" s="164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66" t="str">
        <f>IF(COUNTBLANK(C8:L8)=0,SUM(C8*$C$6)+(F8*$F$6)+(L8*$L$6),"")</f>
        <v/>
      </c>
      <c r="N8" s="167" t="str">
        <f>IF(M8="","",ROUND(M8,0))</f>
        <v/>
      </c>
      <c r="Q8" s="117">
        <v>0</v>
      </c>
    </row>
    <row r="9" spans="1:17" ht="15.75" customHeight="1" x14ac:dyDescent="0.2">
      <c r="A9" s="128">
        <v>2</v>
      </c>
      <c r="B9" s="129" t="str">
        <f>IF(Übersicht!C19="","",Übersicht!C19)</f>
        <v/>
      </c>
      <c r="C9" s="113"/>
      <c r="D9" s="114"/>
      <c r="E9" s="114"/>
      <c r="F9" s="164" t="str">
        <f t="shared" ref="F9:F42" si="0">IF(COUNTBLANK(D9:E9)=0,IF(AND(D9*$D$4+E9*$E$4&gt;3,E9*D9=0),3,D9*$D$4+E9*$E$4),"")</f>
        <v/>
      </c>
      <c r="G9" s="114"/>
      <c r="H9" s="114"/>
      <c r="I9" s="114"/>
      <c r="J9" s="114"/>
      <c r="K9" s="166" t="str">
        <f t="shared" ref="K9:K42" si="1">IF(COUNTBLANK(H9:J9)=0,SUM(H9*$H$5)+(((I9*$I$5)+(J9*$J$5))),"")</f>
        <v/>
      </c>
      <c r="L9" s="164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66" t="str">
        <f t="shared" ref="M9:M42" si="3">IF(COUNTBLANK(C9:L9)=0,SUM(C9*$C$6)+(F9*$F$6)+(L9*$L$6),"")</f>
        <v/>
      </c>
      <c r="N9" s="167" t="str">
        <f t="shared" ref="N9:N42" si="4">IF(M9="","",ROUND(M9,0))</f>
        <v/>
      </c>
      <c r="Q9" s="117">
        <v>1</v>
      </c>
    </row>
    <row r="10" spans="1:17" ht="15.75" customHeight="1" x14ac:dyDescent="0.2">
      <c r="A10" s="128">
        <v>3</v>
      </c>
      <c r="B10" s="129" t="str">
        <f>IF(Übersicht!C20="","",Übersicht!C20)</f>
        <v/>
      </c>
      <c r="C10" s="113"/>
      <c r="D10" s="114"/>
      <c r="E10" s="114"/>
      <c r="F10" s="164" t="str">
        <f t="shared" si="0"/>
        <v/>
      </c>
      <c r="G10" s="114"/>
      <c r="H10" s="114"/>
      <c r="I10" s="114"/>
      <c r="J10" s="114"/>
      <c r="K10" s="166" t="str">
        <f t="shared" si="1"/>
        <v/>
      </c>
      <c r="L10" s="164" t="str">
        <f t="shared" si="2"/>
        <v/>
      </c>
      <c r="M10" s="166" t="str">
        <f t="shared" si="3"/>
        <v/>
      </c>
      <c r="N10" s="167" t="str">
        <f t="shared" si="4"/>
        <v/>
      </c>
      <c r="Q10" s="117">
        <v>2</v>
      </c>
    </row>
    <row r="11" spans="1:17" ht="15.75" customHeight="1" x14ac:dyDescent="0.2">
      <c r="A11" s="128">
        <v>4</v>
      </c>
      <c r="B11" s="129" t="str">
        <f>IF(Übersicht!C21="","",Übersicht!C21)</f>
        <v/>
      </c>
      <c r="C11" s="113"/>
      <c r="D11" s="114"/>
      <c r="E11" s="114"/>
      <c r="F11" s="164" t="str">
        <f t="shared" si="0"/>
        <v/>
      </c>
      <c r="G11" s="114"/>
      <c r="H11" s="114"/>
      <c r="I11" s="114"/>
      <c r="J11" s="114"/>
      <c r="K11" s="166" t="str">
        <f t="shared" si="1"/>
        <v/>
      </c>
      <c r="L11" s="164" t="str">
        <f t="shared" si="2"/>
        <v/>
      </c>
      <c r="M11" s="166" t="str">
        <f t="shared" si="3"/>
        <v/>
      </c>
      <c r="N11" s="167" t="str">
        <f t="shared" si="4"/>
        <v/>
      </c>
      <c r="Q11" s="117">
        <v>3</v>
      </c>
    </row>
    <row r="12" spans="1:17" ht="15.75" customHeight="1" x14ac:dyDescent="0.2">
      <c r="A12" s="128">
        <v>5</v>
      </c>
      <c r="B12" s="129" t="str">
        <f>IF(Übersicht!C22="","",Übersicht!C22)</f>
        <v/>
      </c>
      <c r="C12" s="113"/>
      <c r="D12" s="114"/>
      <c r="E12" s="114"/>
      <c r="F12" s="164" t="str">
        <f t="shared" si="0"/>
        <v/>
      </c>
      <c r="G12" s="114"/>
      <c r="H12" s="114"/>
      <c r="I12" s="114"/>
      <c r="J12" s="114"/>
      <c r="K12" s="166" t="str">
        <f t="shared" si="1"/>
        <v/>
      </c>
      <c r="L12" s="164" t="str">
        <f t="shared" si="2"/>
        <v/>
      </c>
      <c r="M12" s="166" t="str">
        <f t="shared" si="3"/>
        <v/>
      </c>
      <c r="N12" s="167" t="str">
        <f t="shared" si="4"/>
        <v/>
      </c>
      <c r="Q12" s="117">
        <v>4</v>
      </c>
    </row>
    <row r="13" spans="1:17" ht="15.75" customHeight="1" x14ac:dyDescent="0.2">
      <c r="A13" s="128">
        <v>6</v>
      </c>
      <c r="B13" s="129" t="str">
        <f>IF(Übersicht!C23="","",Übersicht!C23)</f>
        <v/>
      </c>
      <c r="C13" s="113"/>
      <c r="D13" s="114"/>
      <c r="E13" s="114"/>
      <c r="F13" s="164" t="str">
        <f t="shared" si="0"/>
        <v/>
      </c>
      <c r="G13" s="114"/>
      <c r="H13" s="114"/>
      <c r="I13" s="114"/>
      <c r="J13" s="114"/>
      <c r="K13" s="166" t="str">
        <f t="shared" si="1"/>
        <v/>
      </c>
      <c r="L13" s="164" t="str">
        <f t="shared" si="2"/>
        <v/>
      </c>
      <c r="M13" s="166" t="str">
        <f t="shared" si="3"/>
        <v/>
      </c>
      <c r="N13" s="167" t="str">
        <f t="shared" si="4"/>
        <v/>
      </c>
      <c r="Q13" s="117">
        <v>5</v>
      </c>
    </row>
    <row r="14" spans="1:17" ht="15.75" customHeight="1" x14ac:dyDescent="0.2">
      <c r="A14" s="128">
        <v>7</v>
      </c>
      <c r="B14" s="129" t="str">
        <f>IF(Übersicht!C24="","",Übersicht!C24)</f>
        <v/>
      </c>
      <c r="C14" s="113"/>
      <c r="D14" s="114"/>
      <c r="E14" s="114"/>
      <c r="F14" s="164" t="str">
        <f t="shared" si="0"/>
        <v/>
      </c>
      <c r="G14" s="114"/>
      <c r="H14" s="114"/>
      <c r="I14" s="114"/>
      <c r="J14" s="114"/>
      <c r="K14" s="166" t="str">
        <f t="shared" si="1"/>
        <v/>
      </c>
      <c r="L14" s="164" t="str">
        <f t="shared" si="2"/>
        <v/>
      </c>
      <c r="M14" s="166" t="str">
        <f t="shared" si="3"/>
        <v/>
      </c>
      <c r="N14" s="167" t="str">
        <f t="shared" si="4"/>
        <v/>
      </c>
      <c r="Q14" s="117">
        <v>6</v>
      </c>
    </row>
    <row r="15" spans="1:17" ht="15.75" customHeight="1" x14ac:dyDescent="0.2">
      <c r="A15" s="128">
        <v>8</v>
      </c>
      <c r="B15" s="129" t="str">
        <f>IF(Übersicht!C25="","",Übersicht!C25)</f>
        <v/>
      </c>
      <c r="C15" s="113"/>
      <c r="D15" s="114"/>
      <c r="E15" s="114"/>
      <c r="F15" s="164" t="str">
        <f t="shared" si="0"/>
        <v/>
      </c>
      <c r="G15" s="114"/>
      <c r="H15" s="114"/>
      <c r="I15" s="114"/>
      <c r="J15" s="114"/>
      <c r="K15" s="166" t="str">
        <f t="shared" si="1"/>
        <v/>
      </c>
      <c r="L15" s="164" t="str">
        <f t="shared" si="2"/>
        <v/>
      </c>
      <c r="M15" s="166" t="str">
        <f t="shared" si="3"/>
        <v/>
      </c>
      <c r="N15" s="167" t="str">
        <f t="shared" si="4"/>
        <v/>
      </c>
      <c r="Q15" s="117">
        <v>7</v>
      </c>
    </row>
    <row r="16" spans="1:17" ht="15.75" customHeight="1" x14ac:dyDescent="0.2">
      <c r="A16" s="128">
        <v>9</v>
      </c>
      <c r="B16" s="129" t="str">
        <f>IF(Übersicht!C26="","",Übersicht!C26)</f>
        <v/>
      </c>
      <c r="C16" s="113"/>
      <c r="D16" s="114"/>
      <c r="E16" s="114"/>
      <c r="F16" s="164" t="str">
        <f t="shared" si="0"/>
        <v/>
      </c>
      <c r="G16" s="114"/>
      <c r="H16" s="114"/>
      <c r="I16" s="114"/>
      <c r="J16" s="114"/>
      <c r="K16" s="166" t="str">
        <f t="shared" si="1"/>
        <v/>
      </c>
      <c r="L16" s="164" t="str">
        <f t="shared" si="2"/>
        <v/>
      </c>
      <c r="M16" s="166" t="str">
        <f t="shared" si="3"/>
        <v/>
      </c>
      <c r="N16" s="167" t="str">
        <f t="shared" si="4"/>
        <v/>
      </c>
      <c r="Q16" s="117">
        <v>8</v>
      </c>
    </row>
    <row r="17" spans="1:17" ht="15.75" customHeight="1" x14ac:dyDescent="0.2">
      <c r="A17" s="128">
        <v>10</v>
      </c>
      <c r="B17" s="129" t="str">
        <f>IF(Übersicht!C27="","",Übersicht!C27)</f>
        <v/>
      </c>
      <c r="C17" s="113"/>
      <c r="D17" s="114"/>
      <c r="E17" s="114"/>
      <c r="F17" s="164" t="str">
        <f t="shared" si="0"/>
        <v/>
      </c>
      <c r="G17" s="114"/>
      <c r="H17" s="114"/>
      <c r="I17" s="114"/>
      <c r="J17" s="114"/>
      <c r="K17" s="166" t="str">
        <f t="shared" si="1"/>
        <v/>
      </c>
      <c r="L17" s="164" t="str">
        <f t="shared" si="2"/>
        <v/>
      </c>
      <c r="M17" s="166" t="str">
        <f t="shared" si="3"/>
        <v/>
      </c>
      <c r="N17" s="167" t="str">
        <f t="shared" si="4"/>
        <v/>
      </c>
      <c r="Q17" s="117">
        <v>9</v>
      </c>
    </row>
    <row r="18" spans="1:17" ht="15.75" customHeight="1" x14ac:dyDescent="0.2">
      <c r="A18" s="128">
        <v>11</v>
      </c>
      <c r="B18" s="129" t="str">
        <f>IF(Übersicht!C28="","",Übersicht!C28)</f>
        <v/>
      </c>
      <c r="C18" s="113"/>
      <c r="D18" s="114"/>
      <c r="E18" s="114"/>
      <c r="F18" s="164" t="str">
        <f t="shared" si="0"/>
        <v/>
      </c>
      <c r="G18" s="114"/>
      <c r="H18" s="114"/>
      <c r="I18" s="114"/>
      <c r="J18" s="114"/>
      <c r="K18" s="166" t="str">
        <f t="shared" si="1"/>
        <v/>
      </c>
      <c r="L18" s="164" t="str">
        <f t="shared" si="2"/>
        <v/>
      </c>
      <c r="M18" s="166" t="str">
        <f t="shared" si="3"/>
        <v/>
      </c>
      <c r="N18" s="167" t="str">
        <f t="shared" si="4"/>
        <v/>
      </c>
      <c r="Q18" s="117">
        <v>10</v>
      </c>
    </row>
    <row r="19" spans="1:17" ht="15.75" customHeight="1" x14ac:dyDescent="0.2">
      <c r="A19" s="128">
        <v>12</v>
      </c>
      <c r="B19" s="129" t="str">
        <f>IF(Übersicht!C29="","",Übersicht!C29)</f>
        <v/>
      </c>
      <c r="C19" s="113"/>
      <c r="D19" s="114"/>
      <c r="E19" s="114"/>
      <c r="F19" s="164" t="str">
        <f t="shared" si="0"/>
        <v/>
      </c>
      <c r="G19" s="114"/>
      <c r="H19" s="114"/>
      <c r="I19" s="114"/>
      <c r="J19" s="114"/>
      <c r="K19" s="166" t="str">
        <f t="shared" si="1"/>
        <v/>
      </c>
      <c r="L19" s="164" t="str">
        <f t="shared" si="2"/>
        <v/>
      </c>
      <c r="M19" s="166" t="str">
        <f t="shared" si="3"/>
        <v/>
      </c>
      <c r="N19" s="167" t="str">
        <f t="shared" si="4"/>
        <v/>
      </c>
      <c r="Q19" s="117">
        <v>11</v>
      </c>
    </row>
    <row r="20" spans="1:17" ht="15.75" customHeight="1" x14ac:dyDescent="0.2">
      <c r="A20" s="128">
        <v>13</v>
      </c>
      <c r="B20" s="129" t="str">
        <f>IF(Übersicht!C30="","",Übersicht!C30)</f>
        <v/>
      </c>
      <c r="C20" s="113"/>
      <c r="D20" s="114"/>
      <c r="E20" s="114"/>
      <c r="F20" s="164" t="str">
        <f t="shared" si="0"/>
        <v/>
      </c>
      <c r="G20" s="114"/>
      <c r="H20" s="114"/>
      <c r="I20" s="114"/>
      <c r="J20" s="114"/>
      <c r="K20" s="166" t="str">
        <f t="shared" si="1"/>
        <v/>
      </c>
      <c r="L20" s="164" t="str">
        <f t="shared" si="2"/>
        <v/>
      </c>
      <c r="M20" s="166" t="str">
        <f t="shared" si="3"/>
        <v/>
      </c>
      <c r="N20" s="167" t="str">
        <f t="shared" si="4"/>
        <v/>
      </c>
      <c r="Q20" s="117">
        <v>12</v>
      </c>
    </row>
    <row r="21" spans="1:17" ht="15.75" customHeight="1" x14ac:dyDescent="0.2">
      <c r="A21" s="128">
        <v>14</v>
      </c>
      <c r="B21" s="129" t="str">
        <f>IF(Übersicht!C31="","",Übersicht!C31)</f>
        <v/>
      </c>
      <c r="C21" s="113"/>
      <c r="D21" s="114"/>
      <c r="E21" s="114"/>
      <c r="F21" s="164" t="str">
        <f t="shared" si="0"/>
        <v/>
      </c>
      <c r="G21" s="114"/>
      <c r="H21" s="114"/>
      <c r="I21" s="114"/>
      <c r="J21" s="114"/>
      <c r="K21" s="166" t="str">
        <f t="shared" si="1"/>
        <v/>
      </c>
      <c r="L21" s="164" t="str">
        <f t="shared" si="2"/>
        <v/>
      </c>
      <c r="M21" s="166" t="str">
        <f t="shared" si="3"/>
        <v/>
      </c>
      <c r="N21" s="167" t="str">
        <f t="shared" si="4"/>
        <v/>
      </c>
      <c r="Q21" s="117">
        <v>13</v>
      </c>
    </row>
    <row r="22" spans="1:17" ht="15.75" customHeight="1" x14ac:dyDescent="0.2">
      <c r="A22" s="128">
        <v>15</v>
      </c>
      <c r="B22" s="129" t="str">
        <f>IF(Übersicht!C32="","",Übersicht!C32)</f>
        <v/>
      </c>
      <c r="C22" s="113"/>
      <c r="D22" s="114"/>
      <c r="E22" s="114"/>
      <c r="F22" s="164" t="str">
        <f t="shared" si="0"/>
        <v/>
      </c>
      <c r="G22" s="114"/>
      <c r="H22" s="114"/>
      <c r="I22" s="114"/>
      <c r="J22" s="114"/>
      <c r="K22" s="166" t="str">
        <f t="shared" si="1"/>
        <v/>
      </c>
      <c r="L22" s="164" t="str">
        <f t="shared" si="2"/>
        <v/>
      </c>
      <c r="M22" s="166" t="str">
        <f t="shared" si="3"/>
        <v/>
      </c>
      <c r="N22" s="167" t="str">
        <f t="shared" si="4"/>
        <v/>
      </c>
      <c r="Q22" s="117">
        <v>14</v>
      </c>
    </row>
    <row r="23" spans="1:17" ht="15.75" customHeight="1" x14ac:dyDescent="0.2">
      <c r="A23" s="128">
        <v>16</v>
      </c>
      <c r="B23" s="129" t="str">
        <f>IF(Übersicht!C33="","",Übersicht!C33)</f>
        <v/>
      </c>
      <c r="C23" s="113"/>
      <c r="D23" s="114"/>
      <c r="E23" s="114"/>
      <c r="F23" s="164" t="str">
        <f t="shared" si="0"/>
        <v/>
      </c>
      <c r="G23" s="114"/>
      <c r="H23" s="114"/>
      <c r="I23" s="114"/>
      <c r="J23" s="114"/>
      <c r="K23" s="166" t="str">
        <f t="shared" si="1"/>
        <v/>
      </c>
      <c r="L23" s="164" t="str">
        <f t="shared" si="2"/>
        <v/>
      </c>
      <c r="M23" s="166" t="str">
        <f t="shared" si="3"/>
        <v/>
      </c>
      <c r="N23" s="167" t="str">
        <f t="shared" si="4"/>
        <v/>
      </c>
      <c r="Q23" s="117">
        <v>15</v>
      </c>
    </row>
    <row r="24" spans="1:17" ht="15.75" customHeight="1" x14ac:dyDescent="0.2">
      <c r="A24" s="128">
        <v>17</v>
      </c>
      <c r="B24" s="129" t="str">
        <f>IF(Übersicht!C34="","",Übersicht!C34)</f>
        <v/>
      </c>
      <c r="C24" s="113"/>
      <c r="D24" s="114"/>
      <c r="E24" s="114"/>
      <c r="F24" s="164" t="str">
        <f t="shared" si="0"/>
        <v/>
      </c>
      <c r="G24" s="114"/>
      <c r="H24" s="114"/>
      <c r="I24" s="114"/>
      <c r="J24" s="114"/>
      <c r="K24" s="166" t="str">
        <f t="shared" si="1"/>
        <v/>
      </c>
      <c r="L24" s="164" t="str">
        <f t="shared" si="2"/>
        <v/>
      </c>
      <c r="M24" s="166" t="str">
        <f t="shared" si="3"/>
        <v/>
      </c>
      <c r="N24" s="167" t="str">
        <f t="shared" si="4"/>
        <v/>
      </c>
    </row>
    <row r="25" spans="1:17" ht="15.75" customHeight="1" x14ac:dyDescent="0.2">
      <c r="A25" s="128">
        <v>18</v>
      </c>
      <c r="B25" s="129" t="str">
        <f>IF(Übersicht!C35="","",Übersicht!C35)</f>
        <v/>
      </c>
      <c r="C25" s="113"/>
      <c r="D25" s="114"/>
      <c r="E25" s="114"/>
      <c r="F25" s="164" t="str">
        <f t="shared" si="0"/>
        <v/>
      </c>
      <c r="G25" s="114"/>
      <c r="H25" s="114"/>
      <c r="I25" s="114"/>
      <c r="J25" s="114"/>
      <c r="K25" s="166" t="str">
        <f t="shared" si="1"/>
        <v/>
      </c>
      <c r="L25" s="164" t="str">
        <f t="shared" si="2"/>
        <v/>
      </c>
      <c r="M25" s="166" t="str">
        <f t="shared" si="3"/>
        <v/>
      </c>
      <c r="N25" s="167" t="str">
        <f t="shared" si="4"/>
        <v/>
      </c>
    </row>
    <row r="26" spans="1:17" ht="15.75" customHeight="1" x14ac:dyDescent="0.2">
      <c r="A26" s="128">
        <v>19</v>
      </c>
      <c r="B26" s="129" t="str">
        <f>IF(Übersicht!C36="","",Übersicht!C36)</f>
        <v/>
      </c>
      <c r="C26" s="113"/>
      <c r="D26" s="114"/>
      <c r="E26" s="114"/>
      <c r="F26" s="164" t="str">
        <f t="shared" si="0"/>
        <v/>
      </c>
      <c r="G26" s="114"/>
      <c r="H26" s="114"/>
      <c r="I26" s="114"/>
      <c r="J26" s="114"/>
      <c r="K26" s="166" t="str">
        <f t="shared" si="1"/>
        <v/>
      </c>
      <c r="L26" s="164" t="str">
        <f t="shared" si="2"/>
        <v/>
      </c>
      <c r="M26" s="166" t="str">
        <f t="shared" si="3"/>
        <v/>
      </c>
      <c r="N26" s="167" t="str">
        <f t="shared" si="4"/>
        <v/>
      </c>
    </row>
    <row r="27" spans="1:17" ht="15.75" customHeight="1" x14ac:dyDescent="0.2">
      <c r="A27" s="128">
        <v>20</v>
      </c>
      <c r="B27" s="129" t="str">
        <f>IF(Übersicht!C37="","",Übersicht!C37)</f>
        <v/>
      </c>
      <c r="C27" s="113"/>
      <c r="D27" s="114"/>
      <c r="E27" s="114"/>
      <c r="F27" s="164" t="str">
        <f t="shared" si="0"/>
        <v/>
      </c>
      <c r="G27" s="114"/>
      <c r="H27" s="114"/>
      <c r="I27" s="114"/>
      <c r="J27" s="114"/>
      <c r="K27" s="166" t="str">
        <f t="shared" si="1"/>
        <v/>
      </c>
      <c r="L27" s="164" t="str">
        <f t="shared" si="2"/>
        <v/>
      </c>
      <c r="M27" s="166" t="str">
        <f t="shared" si="3"/>
        <v/>
      </c>
      <c r="N27" s="167" t="str">
        <f t="shared" si="4"/>
        <v/>
      </c>
    </row>
    <row r="28" spans="1:17" ht="15.75" customHeight="1" x14ac:dyDescent="0.2">
      <c r="A28" s="128">
        <v>21</v>
      </c>
      <c r="B28" s="129" t="str">
        <f>IF(Übersicht!C38="","",Übersicht!C38)</f>
        <v/>
      </c>
      <c r="C28" s="113"/>
      <c r="D28" s="114"/>
      <c r="E28" s="114"/>
      <c r="F28" s="164" t="str">
        <f t="shared" si="0"/>
        <v/>
      </c>
      <c r="G28" s="114"/>
      <c r="H28" s="114"/>
      <c r="I28" s="114"/>
      <c r="J28" s="114"/>
      <c r="K28" s="166" t="str">
        <f t="shared" si="1"/>
        <v/>
      </c>
      <c r="L28" s="164" t="str">
        <f t="shared" si="2"/>
        <v/>
      </c>
      <c r="M28" s="166" t="str">
        <f t="shared" si="3"/>
        <v/>
      </c>
      <c r="N28" s="167" t="str">
        <f t="shared" si="4"/>
        <v/>
      </c>
    </row>
    <row r="29" spans="1:17" ht="15.75" customHeight="1" x14ac:dyDescent="0.2">
      <c r="A29" s="128">
        <v>22</v>
      </c>
      <c r="B29" s="129" t="str">
        <f>IF(Übersicht!C39="","",Übersicht!C39)</f>
        <v/>
      </c>
      <c r="C29" s="113"/>
      <c r="D29" s="114"/>
      <c r="E29" s="114"/>
      <c r="F29" s="164" t="str">
        <f t="shared" si="0"/>
        <v/>
      </c>
      <c r="G29" s="114"/>
      <c r="H29" s="114"/>
      <c r="I29" s="114"/>
      <c r="J29" s="114"/>
      <c r="K29" s="166" t="str">
        <f t="shared" si="1"/>
        <v/>
      </c>
      <c r="L29" s="164" t="str">
        <f t="shared" si="2"/>
        <v/>
      </c>
      <c r="M29" s="166" t="str">
        <f t="shared" si="3"/>
        <v/>
      </c>
      <c r="N29" s="167" t="str">
        <f t="shared" si="4"/>
        <v/>
      </c>
    </row>
    <row r="30" spans="1:17" ht="15.75" customHeight="1" x14ac:dyDescent="0.2">
      <c r="A30" s="128">
        <v>23</v>
      </c>
      <c r="B30" s="129" t="str">
        <f>IF(Übersicht!C40="","",Übersicht!C40)</f>
        <v/>
      </c>
      <c r="C30" s="113"/>
      <c r="D30" s="114"/>
      <c r="E30" s="114"/>
      <c r="F30" s="164" t="str">
        <f t="shared" si="0"/>
        <v/>
      </c>
      <c r="G30" s="114"/>
      <c r="H30" s="114"/>
      <c r="I30" s="114"/>
      <c r="J30" s="114"/>
      <c r="K30" s="166" t="str">
        <f t="shared" si="1"/>
        <v/>
      </c>
      <c r="L30" s="164" t="str">
        <f t="shared" si="2"/>
        <v/>
      </c>
      <c r="M30" s="166" t="str">
        <f t="shared" si="3"/>
        <v/>
      </c>
      <c r="N30" s="167" t="str">
        <f t="shared" si="4"/>
        <v/>
      </c>
    </row>
    <row r="31" spans="1:17" ht="15.75" customHeight="1" x14ac:dyDescent="0.2">
      <c r="A31" s="128">
        <v>24</v>
      </c>
      <c r="B31" s="129" t="str">
        <f>IF(Übersicht!C41="","",Übersicht!C41)</f>
        <v/>
      </c>
      <c r="C31" s="113"/>
      <c r="D31" s="114"/>
      <c r="E31" s="114"/>
      <c r="F31" s="164" t="str">
        <f t="shared" si="0"/>
        <v/>
      </c>
      <c r="G31" s="114"/>
      <c r="H31" s="114"/>
      <c r="I31" s="114"/>
      <c r="J31" s="114"/>
      <c r="K31" s="166" t="str">
        <f t="shared" si="1"/>
        <v/>
      </c>
      <c r="L31" s="164" t="str">
        <f t="shared" si="2"/>
        <v/>
      </c>
      <c r="M31" s="166" t="str">
        <f t="shared" si="3"/>
        <v/>
      </c>
      <c r="N31" s="167" t="str">
        <f t="shared" si="4"/>
        <v/>
      </c>
    </row>
    <row r="32" spans="1:17" ht="15.75" customHeight="1" x14ac:dyDescent="0.2">
      <c r="A32" s="128">
        <v>25</v>
      </c>
      <c r="B32" s="129" t="str">
        <f>IF(Übersicht!C42="","",Übersicht!C42)</f>
        <v/>
      </c>
      <c r="C32" s="113"/>
      <c r="D32" s="114"/>
      <c r="E32" s="114"/>
      <c r="F32" s="164" t="str">
        <f t="shared" si="0"/>
        <v/>
      </c>
      <c r="G32" s="114"/>
      <c r="H32" s="114"/>
      <c r="I32" s="114"/>
      <c r="J32" s="114"/>
      <c r="K32" s="166" t="str">
        <f t="shared" si="1"/>
        <v/>
      </c>
      <c r="L32" s="164" t="str">
        <f t="shared" si="2"/>
        <v/>
      </c>
      <c r="M32" s="166" t="str">
        <f t="shared" si="3"/>
        <v/>
      </c>
      <c r="N32" s="167" t="str">
        <f t="shared" si="4"/>
        <v/>
      </c>
    </row>
    <row r="33" spans="1:14" ht="15.75" customHeight="1" x14ac:dyDescent="0.2">
      <c r="A33" s="128">
        <v>26</v>
      </c>
      <c r="B33" s="129" t="str">
        <f>IF(Übersicht!C43="","",Übersicht!C43)</f>
        <v/>
      </c>
      <c r="C33" s="113"/>
      <c r="D33" s="114"/>
      <c r="E33" s="114"/>
      <c r="F33" s="164" t="str">
        <f t="shared" si="0"/>
        <v/>
      </c>
      <c r="G33" s="114"/>
      <c r="H33" s="114"/>
      <c r="I33" s="114"/>
      <c r="J33" s="114"/>
      <c r="K33" s="166" t="str">
        <f t="shared" si="1"/>
        <v/>
      </c>
      <c r="L33" s="164" t="str">
        <f t="shared" si="2"/>
        <v/>
      </c>
      <c r="M33" s="166" t="str">
        <f t="shared" si="3"/>
        <v/>
      </c>
      <c r="N33" s="167" t="str">
        <f t="shared" si="4"/>
        <v/>
      </c>
    </row>
    <row r="34" spans="1:14" ht="15.75" customHeight="1" x14ac:dyDescent="0.2">
      <c r="A34" s="128">
        <v>27</v>
      </c>
      <c r="B34" s="129" t="str">
        <f>IF(Übersicht!C44="","",Übersicht!C44)</f>
        <v/>
      </c>
      <c r="C34" s="113"/>
      <c r="D34" s="114"/>
      <c r="E34" s="114"/>
      <c r="F34" s="164" t="str">
        <f t="shared" si="0"/>
        <v/>
      </c>
      <c r="G34" s="114"/>
      <c r="H34" s="114"/>
      <c r="I34" s="114"/>
      <c r="J34" s="114"/>
      <c r="K34" s="166" t="str">
        <f t="shared" si="1"/>
        <v/>
      </c>
      <c r="L34" s="164" t="str">
        <f t="shared" si="2"/>
        <v/>
      </c>
      <c r="M34" s="166" t="str">
        <f t="shared" si="3"/>
        <v/>
      </c>
      <c r="N34" s="167" t="str">
        <f t="shared" si="4"/>
        <v/>
      </c>
    </row>
    <row r="35" spans="1:14" ht="15.75" customHeight="1" x14ac:dyDescent="0.2">
      <c r="A35" s="128">
        <v>28</v>
      </c>
      <c r="B35" s="129" t="str">
        <f>IF(Übersicht!C45="","",Übersicht!C45)</f>
        <v/>
      </c>
      <c r="C35" s="113"/>
      <c r="D35" s="114"/>
      <c r="E35" s="114"/>
      <c r="F35" s="164" t="str">
        <f t="shared" si="0"/>
        <v/>
      </c>
      <c r="G35" s="114"/>
      <c r="H35" s="114"/>
      <c r="I35" s="114"/>
      <c r="J35" s="114"/>
      <c r="K35" s="166" t="str">
        <f t="shared" si="1"/>
        <v/>
      </c>
      <c r="L35" s="164" t="str">
        <f t="shared" si="2"/>
        <v/>
      </c>
      <c r="M35" s="166" t="str">
        <f t="shared" si="3"/>
        <v/>
      </c>
      <c r="N35" s="167" t="str">
        <f t="shared" si="4"/>
        <v/>
      </c>
    </row>
    <row r="36" spans="1:14" ht="15.75" customHeight="1" x14ac:dyDescent="0.2">
      <c r="A36" s="128">
        <v>29</v>
      </c>
      <c r="B36" s="129" t="str">
        <f>IF(Übersicht!C46="","",Übersicht!C46)</f>
        <v/>
      </c>
      <c r="C36" s="113"/>
      <c r="D36" s="114"/>
      <c r="E36" s="114"/>
      <c r="F36" s="164" t="str">
        <f t="shared" si="0"/>
        <v/>
      </c>
      <c r="G36" s="114"/>
      <c r="H36" s="114"/>
      <c r="I36" s="114"/>
      <c r="J36" s="114"/>
      <c r="K36" s="166" t="str">
        <f t="shared" si="1"/>
        <v/>
      </c>
      <c r="L36" s="164" t="str">
        <f t="shared" si="2"/>
        <v/>
      </c>
      <c r="M36" s="166" t="str">
        <f t="shared" si="3"/>
        <v/>
      </c>
      <c r="N36" s="167" t="str">
        <f t="shared" si="4"/>
        <v/>
      </c>
    </row>
    <row r="37" spans="1:14" ht="15.75" customHeight="1" x14ac:dyDescent="0.2">
      <c r="A37" s="128">
        <v>30</v>
      </c>
      <c r="B37" s="129" t="str">
        <f>IF(Übersicht!C47="","",Übersicht!C47)</f>
        <v/>
      </c>
      <c r="C37" s="113"/>
      <c r="D37" s="114"/>
      <c r="E37" s="114"/>
      <c r="F37" s="164" t="str">
        <f>IF(COUNTBLANK(D37:E37)=0,IF(AND(D37*$D$4+E37*$E$4&gt;3,E37*D37=0),3,D37*$D$4+E37*$E$4),"")</f>
        <v/>
      </c>
      <c r="G37" s="114"/>
      <c r="H37" s="114"/>
      <c r="I37" s="114"/>
      <c r="J37" s="114"/>
      <c r="K37" s="166" t="str">
        <f t="shared" si="1"/>
        <v/>
      </c>
      <c r="L37" s="164" t="str">
        <f t="shared" si="2"/>
        <v/>
      </c>
      <c r="M37" s="166" t="str">
        <f t="shared" si="3"/>
        <v/>
      </c>
      <c r="N37" s="167" t="str">
        <f t="shared" si="4"/>
        <v/>
      </c>
    </row>
    <row r="38" spans="1:14" ht="15.75" customHeight="1" x14ac:dyDescent="0.2">
      <c r="A38" s="128">
        <v>31</v>
      </c>
      <c r="B38" s="129" t="str">
        <f>IF(Übersicht!C48="","",Übersicht!C48)</f>
        <v/>
      </c>
      <c r="C38" s="113"/>
      <c r="D38" s="114"/>
      <c r="E38" s="114"/>
      <c r="F38" s="164" t="str">
        <f t="shared" si="0"/>
        <v/>
      </c>
      <c r="G38" s="114"/>
      <c r="H38" s="114"/>
      <c r="I38" s="114"/>
      <c r="J38" s="114"/>
      <c r="K38" s="166" t="str">
        <f t="shared" si="1"/>
        <v/>
      </c>
      <c r="L38" s="164" t="str">
        <f t="shared" si="2"/>
        <v/>
      </c>
      <c r="M38" s="166" t="str">
        <f t="shared" si="3"/>
        <v/>
      </c>
      <c r="N38" s="167" t="str">
        <f t="shared" si="4"/>
        <v/>
      </c>
    </row>
    <row r="39" spans="1:14" ht="15.75" customHeight="1" x14ac:dyDescent="0.2">
      <c r="A39" s="128">
        <v>32</v>
      </c>
      <c r="B39" s="129" t="str">
        <f>IF(Übersicht!C49="","",Übersicht!C49)</f>
        <v/>
      </c>
      <c r="C39" s="113"/>
      <c r="D39" s="114"/>
      <c r="E39" s="114"/>
      <c r="F39" s="164" t="str">
        <f t="shared" si="0"/>
        <v/>
      </c>
      <c r="G39" s="114"/>
      <c r="H39" s="114"/>
      <c r="I39" s="114"/>
      <c r="J39" s="114"/>
      <c r="K39" s="166" t="str">
        <f t="shared" si="1"/>
        <v/>
      </c>
      <c r="L39" s="164" t="str">
        <f t="shared" si="2"/>
        <v/>
      </c>
      <c r="M39" s="166" t="str">
        <f t="shared" si="3"/>
        <v/>
      </c>
      <c r="N39" s="167" t="str">
        <f t="shared" si="4"/>
        <v/>
      </c>
    </row>
    <row r="40" spans="1:14" ht="15.75" customHeight="1" x14ac:dyDescent="0.2">
      <c r="A40" s="128">
        <v>33</v>
      </c>
      <c r="B40" s="129" t="str">
        <f>IF(Übersicht!C50="","",Übersicht!C50)</f>
        <v/>
      </c>
      <c r="C40" s="113"/>
      <c r="D40" s="114"/>
      <c r="E40" s="114"/>
      <c r="F40" s="164" t="str">
        <f t="shared" si="0"/>
        <v/>
      </c>
      <c r="G40" s="114"/>
      <c r="H40" s="114"/>
      <c r="I40" s="114"/>
      <c r="J40" s="114"/>
      <c r="K40" s="166" t="str">
        <f t="shared" si="1"/>
        <v/>
      </c>
      <c r="L40" s="164" t="str">
        <f t="shared" si="2"/>
        <v/>
      </c>
      <c r="M40" s="166" t="str">
        <f t="shared" si="3"/>
        <v/>
      </c>
      <c r="N40" s="167" t="str">
        <f t="shared" si="4"/>
        <v/>
      </c>
    </row>
    <row r="41" spans="1:14" ht="15.75" customHeight="1" x14ac:dyDescent="0.2">
      <c r="A41" s="128">
        <v>34</v>
      </c>
      <c r="B41" s="129" t="str">
        <f>IF(Übersicht!C51="","",Übersicht!C51)</f>
        <v/>
      </c>
      <c r="C41" s="113"/>
      <c r="D41" s="114"/>
      <c r="E41" s="114"/>
      <c r="F41" s="164" t="str">
        <f t="shared" si="0"/>
        <v/>
      </c>
      <c r="G41" s="114"/>
      <c r="H41" s="114"/>
      <c r="I41" s="114"/>
      <c r="J41" s="114"/>
      <c r="K41" s="166" t="str">
        <f t="shared" si="1"/>
        <v/>
      </c>
      <c r="L41" s="164" t="str">
        <f t="shared" si="2"/>
        <v/>
      </c>
      <c r="M41" s="166" t="str">
        <f t="shared" si="3"/>
        <v/>
      </c>
      <c r="N41" s="167" t="str">
        <f t="shared" si="4"/>
        <v/>
      </c>
    </row>
    <row r="42" spans="1:14" ht="15.75" customHeight="1" thickBot="1" x14ac:dyDescent="0.25">
      <c r="A42" s="130">
        <v>35</v>
      </c>
      <c r="B42" s="131" t="str">
        <f>IF(Übersicht!C52="","",Übersicht!C52)</f>
        <v/>
      </c>
      <c r="C42" s="115"/>
      <c r="D42" s="116"/>
      <c r="E42" s="116"/>
      <c r="F42" s="164" t="str">
        <f t="shared" si="0"/>
        <v/>
      </c>
      <c r="G42" s="116"/>
      <c r="H42" s="116"/>
      <c r="I42" s="116"/>
      <c r="J42" s="116"/>
      <c r="K42" s="168" t="str">
        <f t="shared" si="1"/>
        <v/>
      </c>
      <c r="L42" s="165" t="str">
        <f t="shared" si="2"/>
        <v/>
      </c>
      <c r="M42" s="168" t="str">
        <f t="shared" si="3"/>
        <v/>
      </c>
      <c r="N42" s="169" t="str">
        <f t="shared" si="4"/>
        <v/>
      </c>
    </row>
    <row r="43" spans="1:14" ht="13.5" hidden="1" thickTop="1" x14ac:dyDescent="0.2">
      <c r="A43" s="132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</row>
  </sheetData>
  <sheetProtection password="D124" sheet="1" objects="1" scenarios="1" selectLockedCells="1"/>
  <mergeCells count="17"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104"/>
  <sheetViews>
    <sheetView topLeftCell="A7" zoomScale="80" workbookViewId="0"/>
  </sheetViews>
  <sheetFormatPr baseColWidth="10" defaultColWidth="0" defaultRowHeight="12.75" customHeight="1" zeroHeight="1" x14ac:dyDescent="0.2"/>
  <cols>
    <col min="1" max="1" width="3.28515625" style="109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5" width="6.85546875" style="9" customWidth="1"/>
    <col min="16" max="16" width="6.7109375" customWidth="1"/>
    <col min="17" max="17" width="2.85546875" style="172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72"/>
    </row>
    <row r="2" spans="2:19" ht="23.25" x14ac:dyDescent="0.2">
      <c r="B2" s="282" t="s">
        <v>9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172"/>
    </row>
    <row r="3" spans="2:19" ht="30" customHeight="1" x14ac:dyDescent="0.2">
      <c r="B3" s="283">
        <v>2020</v>
      </c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172"/>
    </row>
    <row r="4" spans="2:19" ht="20.100000000000001" customHeight="1" x14ac:dyDescent="0.2">
      <c r="B4" s="15" t="s">
        <v>4</v>
      </c>
      <c r="C4" s="284">
        <f>Übersicht!C4</f>
        <v>0</v>
      </c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1"/>
      <c r="P4" s="172"/>
    </row>
    <row r="5" spans="2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  <c r="P5" s="172"/>
    </row>
    <row r="6" spans="2:19" ht="20.100000000000001" customHeight="1" x14ac:dyDescent="0.2">
      <c r="B6" s="15" t="s">
        <v>5</v>
      </c>
      <c r="C6" s="284">
        <f>Übersicht!C6</f>
        <v>0</v>
      </c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1"/>
      <c r="P6" s="172"/>
    </row>
    <row r="7" spans="2:19" ht="15" customHeight="1" x14ac:dyDescent="0.2">
      <c r="B7" s="13"/>
      <c r="C7" s="13"/>
      <c r="D7" s="100"/>
      <c r="E7" s="100"/>
      <c r="F7" s="1"/>
      <c r="G7" s="1"/>
      <c r="H7" s="1"/>
      <c r="I7" s="1"/>
      <c r="J7" s="1"/>
      <c r="K7" s="1"/>
      <c r="L7" s="1"/>
      <c r="M7" s="1"/>
      <c r="N7" s="1"/>
      <c r="O7" s="1"/>
      <c r="P7" s="172"/>
    </row>
    <row r="8" spans="2:19" ht="15" customHeight="1" x14ac:dyDescent="0.2">
      <c r="B8" s="13"/>
      <c r="C8" s="13"/>
      <c r="D8" s="100"/>
      <c r="E8" s="100"/>
      <c r="F8" s="1"/>
      <c r="G8" s="1"/>
      <c r="H8" s="1"/>
      <c r="I8" s="1"/>
      <c r="J8" s="1"/>
      <c r="K8" s="1"/>
      <c r="L8" s="1"/>
      <c r="M8" s="1"/>
      <c r="N8" s="1"/>
      <c r="O8" s="1"/>
      <c r="P8" s="172"/>
    </row>
    <row r="9" spans="2:19" ht="20.100000000000001" customHeight="1" x14ac:dyDescent="0.35">
      <c r="B9" s="285" t="s">
        <v>11</v>
      </c>
      <c r="C9" s="285"/>
      <c r="D9" s="285"/>
      <c r="E9" s="285"/>
      <c r="F9" s="285"/>
      <c r="G9" s="1"/>
      <c r="H9" s="1"/>
      <c r="I9" s="1"/>
      <c r="J9" s="1"/>
      <c r="K9" s="1"/>
      <c r="L9" s="1"/>
      <c r="M9" s="1"/>
      <c r="N9" s="1"/>
      <c r="O9" s="1"/>
      <c r="P9" s="172"/>
    </row>
    <row r="10" spans="2:19" ht="15" customHeight="1" x14ac:dyDescent="0.2">
      <c r="B10"/>
      <c r="C10" s="13"/>
      <c r="D10" s="100"/>
      <c r="E10" s="100"/>
      <c r="F10" s="1"/>
      <c r="G10" s="275" t="s">
        <v>62</v>
      </c>
      <c r="H10" s="275"/>
      <c r="I10" s="275"/>
      <c r="J10" s="275"/>
      <c r="K10" s="275"/>
      <c r="L10" s="275"/>
      <c r="M10" s="276"/>
      <c r="N10" s="277"/>
      <c r="O10" s="1"/>
      <c r="P10" s="172"/>
    </row>
    <row r="11" spans="2:19" ht="15" customHeight="1" x14ac:dyDescent="0.3">
      <c r="B11" s="10"/>
      <c r="C11" s="13"/>
      <c r="D11" s="100"/>
      <c r="E11" s="100"/>
      <c r="F11" s="1"/>
      <c r="G11" s="275"/>
      <c r="H11" s="275"/>
      <c r="I11" s="275"/>
      <c r="J11" s="275"/>
      <c r="K11" s="275"/>
      <c r="L11" s="275"/>
      <c r="M11" s="278"/>
      <c r="N11" s="279"/>
      <c r="O11" s="1"/>
      <c r="P11" s="172"/>
    </row>
    <row r="12" spans="2:19" ht="15" customHeight="1" x14ac:dyDescent="0.3">
      <c r="B12" s="10"/>
      <c r="C12" s="13"/>
      <c r="D12" s="100"/>
      <c r="E12" s="100"/>
      <c r="F12" s="1"/>
      <c r="G12" s="275"/>
      <c r="H12" s="275"/>
      <c r="I12" s="275"/>
      <c r="J12" s="275"/>
      <c r="K12" s="275"/>
      <c r="L12" s="275"/>
      <c r="M12" s="280"/>
      <c r="N12" s="281"/>
      <c r="O12" s="1"/>
    </row>
    <row r="13" spans="2:19" ht="15" customHeight="1" x14ac:dyDescent="0.3">
      <c r="B13" s="10"/>
      <c r="C13" s="13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9"/>
    </row>
    <row r="14" spans="2:19" ht="15" customHeight="1" x14ac:dyDescent="0.2">
      <c r="B14" s="13"/>
      <c r="C14" s="286" t="s">
        <v>95</v>
      </c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8"/>
      <c r="O14" s="100"/>
      <c r="P14" s="9"/>
    </row>
    <row r="15" spans="2:19" ht="18" customHeight="1" x14ac:dyDescent="0.2">
      <c r="B15" s="14" t="s">
        <v>6</v>
      </c>
      <c r="C15" s="289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1"/>
      <c r="O15" s="100"/>
      <c r="P15" s="9"/>
    </row>
    <row r="16" spans="2:19" ht="3" customHeight="1" x14ac:dyDescent="0.2">
      <c r="B16" s="13"/>
      <c r="C16" s="292"/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4"/>
      <c r="O16" s="100"/>
      <c r="P16" s="9"/>
      <c r="Q16" s="173"/>
      <c r="R16" s="101"/>
      <c r="S16" s="101"/>
    </row>
    <row r="17" spans="2:19" ht="15" customHeight="1" x14ac:dyDescent="0.2">
      <c r="B17" s="13"/>
      <c r="C17" s="13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9"/>
      <c r="Q17" s="173"/>
      <c r="R17" s="101"/>
      <c r="S17" s="101"/>
    </row>
    <row r="18" spans="2:19" ht="21.75" customHeight="1" x14ac:dyDescent="0.2">
      <c r="B18" s="15" t="s">
        <v>34</v>
      </c>
      <c r="C18" s="295" t="s">
        <v>29</v>
      </c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7"/>
      <c r="O18" s="100"/>
      <c r="P18" s="9"/>
      <c r="Q18" s="173"/>
      <c r="R18" s="101"/>
      <c r="S18" s="101"/>
    </row>
    <row r="19" spans="2:19" ht="18" customHeight="1" x14ac:dyDescent="0.2">
      <c r="B19" s="15" t="s">
        <v>35</v>
      </c>
      <c r="C19" s="298"/>
      <c r="D19" s="299"/>
      <c r="E19" s="299"/>
      <c r="F19" s="299"/>
      <c r="G19" s="299"/>
      <c r="H19" s="299"/>
      <c r="I19" s="299"/>
      <c r="J19" s="299"/>
      <c r="K19" s="299"/>
      <c r="L19" s="299"/>
      <c r="M19" s="299"/>
      <c r="N19" s="300"/>
      <c r="O19" s="100"/>
      <c r="P19" s="9"/>
      <c r="Q19" s="173"/>
      <c r="R19" s="101"/>
      <c r="S19" s="101"/>
    </row>
    <row r="20" spans="2:19" ht="15.75" customHeight="1" x14ac:dyDescent="0.2">
      <c r="B20" s="13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0"/>
      <c r="P20" s="9"/>
      <c r="Q20" s="173"/>
      <c r="R20" s="101"/>
      <c r="S20" s="101"/>
    </row>
    <row r="21" spans="2:19" ht="15" customHeight="1" x14ac:dyDescent="0.25">
      <c r="B21" s="8"/>
      <c r="M21" s="103"/>
      <c r="N21" s="104"/>
      <c r="O21" s="11"/>
      <c r="P21" s="9"/>
    </row>
    <row r="22" spans="2:19" ht="18" customHeight="1" x14ac:dyDescent="0.2">
      <c r="B22" s="264" t="s">
        <v>81</v>
      </c>
      <c r="C22" s="264"/>
      <c r="D22" s="264"/>
      <c r="E22" s="264"/>
      <c r="F22" s="264"/>
      <c r="G22" s="264"/>
      <c r="H22" s="264"/>
      <c r="I22" s="264"/>
      <c r="J22" s="264"/>
      <c r="K22" s="264"/>
      <c r="L22" s="264"/>
      <c r="M22" s="301"/>
      <c r="N22" s="302"/>
      <c r="O22" s="1"/>
      <c r="P22" s="9"/>
    </row>
    <row r="23" spans="2:19" ht="18" customHeight="1" x14ac:dyDescent="0.2">
      <c r="B23" s="264"/>
      <c r="C23" s="264"/>
      <c r="D23" s="264"/>
      <c r="E23" s="264"/>
      <c r="F23" s="264"/>
      <c r="G23" s="264"/>
      <c r="H23" s="264"/>
      <c r="I23" s="264"/>
      <c r="J23" s="264"/>
      <c r="K23" s="264"/>
      <c r="L23" s="264"/>
      <c r="M23" s="301"/>
      <c r="N23" s="303"/>
      <c r="O23" s="1"/>
      <c r="P23" s="9"/>
    </row>
    <row r="24" spans="2:19" ht="15" customHeight="1" x14ac:dyDescent="0.2">
      <c r="B24" s="152" t="s">
        <v>63</v>
      </c>
      <c r="C24" s="152" t="s">
        <v>64</v>
      </c>
      <c r="D24" s="152" t="s">
        <v>65</v>
      </c>
      <c r="E24" s="304"/>
      <c r="F24" s="304"/>
      <c r="G24" s="153"/>
      <c r="M24" s="104"/>
      <c r="N24" s="104"/>
      <c r="P24" s="9"/>
    </row>
    <row r="25" spans="2:19" ht="15" customHeight="1" x14ac:dyDescent="0.2">
      <c r="B25" s="272" t="str">
        <f>Übersicht!K56</f>
        <v/>
      </c>
      <c r="C25" s="272" t="str">
        <f>Übersicht!K59</f>
        <v/>
      </c>
      <c r="D25" s="272" t="str">
        <f>Übersicht!G59</f>
        <v/>
      </c>
      <c r="E25" s="274"/>
      <c r="F25" s="274"/>
      <c r="G25" s="154"/>
      <c r="M25" s="104"/>
      <c r="N25" s="104"/>
      <c r="P25" s="9"/>
    </row>
    <row r="26" spans="2:19" ht="19.5" customHeight="1" x14ac:dyDescent="0.2">
      <c r="B26" s="273"/>
      <c r="C26" s="273"/>
      <c r="D26" s="273"/>
      <c r="E26" s="274"/>
      <c r="F26" s="274"/>
      <c r="G26" s="154"/>
      <c r="M26" s="104"/>
      <c r="N26" s="104"/>
      <c r="P26" s="9"/>
    </row>
    <row r="27" spans="2:19" ht="4.5" hidden="1" customHeight="1" x14ac:dyDescent="0.25">
      <c r="B27" s="8"/>
      <c r="M27" s="105"/>
      <c r="N27" s="105"/>
      <c r="O27" s="11"/>
      <c r="P27" s="9"/>
    </row>
    <row r="28" spans="2:19" ht="18" customHeight="1" x14ac:dyDescent="0.2">
      <c r="B28" s="264" t="s">
        <v>88</v>
      </c>
      <c r="C28" s="264"/>
      <c r="D28" s="264"/>
      <c r="E28" s="264"/>
      <c r="F28" s="264"/>
      <c r="G28" s="264"/>
      <c r="H28" s="264"/>
      <c r="I28" s="264"/>
      <c r="J28" s="264"/>
      <c r="K28" s="264"/>
      <c r="L28" s="264"/>
      <c r="M28" s="258"/>
      <c r="N28" s="258"/>
      <c r="O28" s="1"/>
      <c r="P28" s="9"/>
    </row>
    <row r="29" spans="2:19" ht="18" customHeight="1" x14ac:dyDescent="0.2">
      <c r="B29" s="264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58"/>
      <c r="N29" s="258"/>
      <c r="O29" s="1"/>
      <c r="P29" s="9"/>
    </row>
    <row r="30" spans="2:19" ht="18" customHeight="1" x14ac:dyDescent="0.2">
      <c r="B30" s="155" t="s">
        <v>63</v>
      </c>
      <c r="D30" s="142"/>
      <c r="E30" s="142"/>
      <c r="F30" s="142"/>
      <c r="G30" s="142"/>
      <c r="H30" s="142"/>
      <c r="I30" s="142"/>
      <c r="J30" s="142"/>
      <c r="K30" s="142"/>
      <c r="L30" s="142"/>
      <c r="M30" s="143"/>
      <c r="N30" s="143"/>
      <c r="O30" s="1"/>
      <c r="P30" s="9"/>
    </row>
    <row r="31" spans="2:19" ht="18" customHeight="1" x14ac:dyDescent="0.2">
      <c r="B31" s="253" t="str">
        <f>Übersicht!K61</f>
        <v/>
      </c>
      <c r="D31" s="142"/>
      <c r="E31" s="142"/>
      <c r="F31" s="142"/>
      <c r="G31" s="142"/>
      <c r="H31" s="265" t="s">
        <v>89</v>
      </c>
      <c r="I31" s="266"/>
      <c r="J31" s="266"/>
      <c r="K31" s="266"/>
      <c r="L31" s="266"/>
      <c r="M31" s="266"/>
      <c r="N31" s="266"/>
      <c r="O31" s="1"/>
      <c r="P31" s="9"/>
    </row>
    <row r="32" spans="2:19" ht="15" customHeight="1" x14ac:dyDescent="0.2">
      <c r="B32" s="254"/>
      <c r="H32" s="265"/>
      <c r="I32" s="266"/>
      <c r="J32" s="266"/>
      <c r="K32" s="266"/>
      <c r="L32" s="266"/>
      <c r="M32" s="266"/>
      <c r="N32" s="266"/>
      <c r="P32" s="9"/>
    </row>
    <row r="33" spans="2:16" ht="18" customHeight="1" x14ac:dyDescent="0.2">
      <c r="B33" s="156"/>
      <c r="C33" s="156"/>
      <c r="D33" s="156"/>
      <c r="E33" s="156"/>
      <c r="F33" s="156"/>
      <c r="G33" s="142"/>
      <c r="H33" s="157"/>
      <c r="I33" s="158"/>
      <c r="J33" s="158"/>
      <c r="K33" s="158"/>
      <c r="L33" s="159"/>
      <c r="M33" s="258"/>
      <c r="N33" s="258"/>
      <c r="P33" s="9"/>
    </row>
    <row r="34" spans="2:16" ht="18" customHeight="1" x14ac:dyDescent="0.2">
      <c r="B34" s="259" t="s">
        <v>90</v>
      </c>
      <c r="C34" s="259"/>
      <c r="D34" s="259"/>
      <c r="E34" s="259"/>
      <c r="F34" s="259"/>
      <c r="G34" s="142"/>
      <c r="H34" s="157"/>
      <c r="I34" s="158"/>
      <c r="J34" s="158"/>
      <c r="K34" s="260" t="str">
        <f>Übersicht!K73</f>
        <v/>
      </c>
      <c r="L34" s="261"/>
      <c r="M34" s="258"/>
      <c r="N34" s="258"/>
      <c r="P34" s="9"/>
    </row>
    <row r="35" spans="2:16" ht="18" customHeight="1" x14ac:dyDescent="0.2">
      <c r="B35" s="155" t="s">
        <v>63</v>
      </c>
      <c r="D35" s="142"/>
      <c r="E35" s="142"/>
      <c r="F35" s="142"/>
      <c r="G35" s="142"/>
      <c r="H35" s="157"/>
      <c r="I35" s="158"/>
      <c r="J35" s="158"/>
      <c r="K35" s="262"/>
      <c r="L35" s="263"/>
      <c r="M35" s="143"/>
      <c r="N35" s="143"/>
      <c r="P35" s="9"/>
    </row>
    <row r="36" spans="2:16" ht="18" customHeight="1" x14ac:dyDescent="0.2">
      <c r="B36" s="253" t="str">
        <f>Übersicht!K64</f>
        <v/>
      </c>
      <c r="D36" s="142"/>
      <c r="E36" s="142"/>
      <c r="F36" s="142"/>
      <c r="G36" s="142"/>
      <c r="H36" s="157"/>
      <c r="I36" s="158"/>
      <c r="J36" s="158"/>
      <c r="K36" s="158"/>
      <c r="L36" s="159"/>
      <c r="M36" s="143"/>
      <c r="N36" s="143"/>
      <c r="P36" s="9"/>
    </row>
    <row r="37" spans="2:16" ht="12" customHeight="1" x14ac:dyDescent="0.25">
      <c r="B37" s="254"/>
      <c r="H37" s="160"/>
      <c r="I37" s="109"/>
      <c r="J37" s="109"/>
      <c r="K37" s="109"/>
      <c r="L37" s="109"/>
      <c r="M37" s="161"/>
      <c r="N37" s="161"/>
      <c r="O37" s="11"/>
      <c r="P37" s="9"/>
    </row>
    <row r="38" spans="2:16" ht="18" customHeight="1" x14ac:dyDescent="0.2">
      <c r="B38" s="264" t="s">
        <v>66</v>
      </c>
      <c r="C38" s="264"/>
      <c r="D38" s="264"/>
      <c r="E38" s="264"/>
      <c r="F38" s="264"/>
      <c r="G38" s="107"/>
      <c r="H38" s="265" t="s">
        <v>91</v>
      </c>
      <c r="I38" s="266"/>
      <c r="J38" s="266"/>
      <c r="K38" s="266"/>
      <c r="L38" s="266"/>
      <c r="M38" s="266"/>
      <c r="N38" s="266"/>
      <c r="O38" s="1"/>
      <c r="P38" s="9"/>
    </row>
    <row r="39" spans="2:16" ht="19.5" customHeight="1" x14ac:dyDescent="0.2">
      <c r="B39" s="264"/>
      <c r="C39" s="264"/>
      <c r="D39" s="264"/>
      <c r="E39" s="264"/>
      <c r="F39" s="264"/>
      <c r="G39" s="107"/>
      <c r="H39" s="265"/>
      <c r="I39" s="266"/>
      <c r="J39" s="266"/>
      <c r="K39" s="266"/>
      <c r="L39" s="266"/>
      <c r="M39" s="266"/>
      <c r="N39" s="266"/>
      <c r="O39" s="1"/>
      <c r="P39" s="9"/>
    </row>
    <row r="40" spans="2:16" ht="18.75" customHeight="1" x14ac:dyDescent="0.2">
      <c r="B40" s="155" t="s">
        <v>63</v>
      </c>
      <c r="C40" s="142" t="s">
        <v>64</v>
      </c>
      <c r="D40" s="162" t="s">
        <v>65</v>
      </c>
      <c r="E40" s="271"/>
      <c r="F40" s="271"/>
      <c r="G40" s="107"/>
      <c r="H40" s="163"/>
      <c r="I40" s="159"/>
      <c r="J40" s="159"/>
      <c r="K40" s="159"/>
      <c r="L40" s="159"/>
      <c r="M40" s="161"/>
      <c r="N40" s="143"/>
      <c r="O40" s="1"/>
      <c r="P40" s="9"/>
    </row>
    <row r="41" spans="2:16" ht="18" customHeight="1" x14ac:dyDescent="0.2">
      <c r="B41" s="253" t="str">
        <f>Übersicht!K67</f>
        <v/>
      </c>
      <c r="C41" s="255" t="str">
        <f>Übersicht!K70</f>
        <v/>
      </c>
      <c r="D41" s="253" t="str">
        <f>Übersicht!G70</f>
        <v/>
      </c>
      <c r="E41" s="257"/>
      <c r="F41" s="257"/>
      <c r="G41" s="107"/>
      <c r="H41" s="163"/>
      <c r="I41" s="159"/>
      <c r="J41" s="159"/>
      <c r="K41" s="267" t="str">
        <f>Übersicht!K77</f>
        <v/>
      </c>
      <c r="L41" s="268"/>
      <c r="M41" s="161"/>
      <c r="N41" s="143"/>
      <c r="O41" s="1"/>
      <c r="P41" s="9"/>
    </row>
    <row r="42" spans="2:16" ht="18" customHeight="1" x14ac:dyDescent="0.2">
      <c r="B42" s="254"/>
      <c r="C42" s="256"/>
      <c r="D42" s="254"/>
      <c r="E42" s="257"/>
      <c r="F42" s="257"/>
      <c r="G42" s="107"/>
      <c r="H42" s="163"/>
      <c r="I42" s="159"/>
      <c r="J42" s="159"/>
      <c r="K42" s="269"/>
      <c r="L42" s="270"/>
      <c r="M42" s="161"/>
      <c r="N42" s="143"/>
      <c r="O42" s="1"/>
      <c r="P42" s="9"/>
    </row>
    <row r="43" spans="2:16" ht="14.25" customHeight="1" x14ac:dyDescent="0.2">
      <c r="B43" s="106"/>
      <c r="C43" s="106"/>
      <c r="D43" s="106"/>
      <c r="E43" s="106"/>
      <c r="F43" s="106"/>
      <c r="G43" s="107"/>
      <c r="H43" s="107"/>
      <c r="I43" s="107"/>
      <c r="J43" s="107"/>
      <c r="K43" s="107"/>
      <c r="L43" s="107"/>
      <c r="M43" s="105"/>
      <c r="N43" s="78"/>
      <c r="O43" s="1"/>
      <c r="P43" s="177"/>
    </row>
    <row r="44" spans="2:16" ht="15" customHeight="1" x14ac:dyDescent="0.25">
      <c r="B44" s="8"/>
      <c r="G44" s="308"/>
      <c r="H44" s="308"/>
      <c r="I44" s="308"/>
      <c r="J44" s="308"/>
      <c r="K44" s="308"/>
      <c r="L44" s="308"/>
      <c r="M44" s="308"/>
      <c r="N44" s="34"/>
      <c r="P44" s="177"/>
    </row>
    <row r="45" spans="2:16" ht="33.75" customHeight="1" x14ac:dyDescent="0.2">
      <c r="B45" s="309" t="s">
        <v>67</v>
      </c>
      <c r="C45" s="310"/>
      <c r="D45" s="311"/>
      <c r="E45" s="321" t="s">
        <v>71</v>
      </c>
      <c r="F45" s="322"/>
      <c r="G45" s="323"/>
      <c r="H45" s="321" t="s">
        <v>39</v>
      </c>
      <c r="I45" s="322"/>
      <c r="J45" s="323"/>
      <c r="K45" s="321" t="s">
        <v>37</v>
      </c>
      <c r="L45" s="322"/>
      <c r="M45" s="323"/>
      <c r="P45" s="178"/>
    </row>
    <row r="46" spans="2:16" ht="30" customHeight="1" x14ac:dyDescent="0.25">
      <c r="B46" s="305"/>
      <c r="C46" s="306"/>
      <c r="D46" s="307"/>
      <c r="E46" s="136" t="s">
        <v>68</v>
      </c>
      <c r="F46" s="108" t="s">
        <v>61</v>
      </c>
      <c r="G46" s="108" t="s">
        <v>60</v>
      </c>
      <c r="H46" s="108" t="s">
        <v>68</v>
      </c>
      <c r="I46" s="108" t="s">
        <v>61</v>
      </c>
      <c r="J46" s="108" t="s">
        <v>60</v>
      </c>
      <c r="K46" s="108" t="s">
        <v>68</v>
      </c>
      <c r="L46" s="108" t="s">
        <v>61</v>
      </c>
      <c r="M46" s="108" t="s">
        <v>60</v>
      </c>
      <c r="P46" s="179"/>
    </row>
    <row r="47" spans="2:16" ht="32.25" customHeight="1" x14ac:dyDescent="0.2">
      <c r="B47" s="313" t="s">
        <v>69</v>
      </c>
      <c r="C47" s="314"/>
      <c r="D47" s="315"/>
      <c r="E47" s="134" t="str">
        <f>IF(COUNT(Übersicht!M18:M52)&gt;0,AVERAGE(Übersicht!M18:M52),"")</f>
        <v/>
      </c>
      <c r="F47" s="135" t="str">
        <f>IFERROR(AVERAGEIFS(Übersicht!M18:M52,Übersicht!D18:D52,"w"),"")</f>
        <v/>
      </c>
      <c r="G47" s="135" t="str">
        <f>IFERROR(AVERAGEIFS(Übersicht!M18:M52,Übersicht!D18:D52,"m"),"")</f>
        <v/>
      </c>
      <c r="H47" s="135" t="str">
        <f>IF(COUNT(Übersicht!N18:N52)&gt;0,AVERAGE(Übersicht!N18:N52),"")</f>
        <v/>
      </c>
      <c r="I47" s="135" t="str">
        <f>IFERROR(AVERAGEIFS(Übersicht!N18:N52,Übersicht!D18:D52,"w"),"")</f>
        <v/>
      </c>
      <c r="J47" s="135" t="str">
        <f>IFERROR(AVERAGEIFS(Übersicht!N18:N52,Übersicht!D18:D52,"m"),"")</f>
        <v/>
      </c>
      <c r="K47" s="135" t="str">
        <f>IF(COUNT(Übersicht!O18:O52)&gt;0,AVERAGE(Übersicht!O18:O52),"")</f>
        <v/>
      </c>
      <c r="L47" s="170" t="str">
        <f>IFERROR(AVERAGEIFS(Übersicht!O18:O52,Übersicht!D18:D52,"w"),"")</f>
        <v/>
      </c>
      <c r="M47" s="170" t="str">
        <f>IFERROR(AVERAGEIFS(Übersicht!O18:O52,Übersicht!D18:D52,"m"),"")</f>
        <v/>
      </c>
      <c r="P47" s="180"/>
    </row>
    <row r="48" spans="2:16" ht="32.25" customHeight="1" x14ac:dyDescent="0.25">
      <c r="B48" s="316"/>
      <c r="C48" s="316"/>
      <c r="D48" s="316"/>
      <c r="E48" s="110"/>
      <c r="F48" s="111"/>
      <c r="G48" s="111"/>
      <c r="H48" s="111"/>
      <c r="I48" s="111"/>
      <c r="J48" s="111"/>
      <c r="K48" s="111"/>
      <c r="L48" s="111"/>
      <c r="M48" s="111"/>
      <c r="P48" s="177"/>
    </row>
    <row r="49" spans="1:261" ht="24.75" customHeight="1" x14ac:dyDescent="0.2">
      <c r="B49" s="317"/>
      <c r="C49" s="317"/>
      <c r="D49" s="317"/>
      <c r="E49" s="318">
        <f ca="1">TODAY()</f>
        <v>43969</v>
      </c>
      <c r="F49" s="319"/>
      <c r="G49" s="320"/>
      <c r="H49" s="320"/>
      <c r="I49" s="320"/>
      <c r="J49" s="320"/>
      <c r="K49" s="320"/>
      <c r="L49" s="320"/>
      <c r="M49" s="320"/>
      <c r="N49" s="320"/>
      <c r="O49" s="320"/>
      <c r="P49" s="171"/>
    </row>
    <row r="50" spans="1:261" ht="15" customHeight="1" x14ac:dyDescent="0.25">
      <c r="B50" s="12"/>
      <c r="C50" s="35"/>
      <c r="F50" s="112"/>
      <c r="G50" s="312" t="s">
        <v>70</v>
      </c>
      <c r="H50" s="312"/>
      <c r="I50" s="312"/>
      <c r="J50" s="312"/>
      <c r="K50" s="312"/>
      <c r="L50" s="312"/>
      <c r="M50" s="312"/>
      <c r="N50" s="312"/>
      <c r="O50" s="312"/>
      <c r="P50" s="9"/>
    </row>
    <row r="51" spans="1:261" ht="15" customHeight="1" x14ac:dyDescent="0.25">
      <c r="B51" s="11"/>
      <c r="P51" s="9"/>
    </row>
    <row r="52" spans="1:261" ht="15.75" hidden="1" x14ac:dyDescent="0.25">
      <c r="B52" s="11"/>
      <c r="P52" s="9"/>
    </row>
    <row r="53" spans="1:261" ht="15.75" hidden="1" x14ac:dyDescent="0.25">
      <c r="B53" s="11"/>
      <c r="P53" s="9"/>
    </row>
    <row r="54" spans="1:261" ht="15.75" hidden="1" x14ac:dyDescent="0.25">
      <c r="B54" s="11"/>
      <c r="P54" s="9"/>
    </row>
    <row r="55" spans="1:261" ht="15.75" hidden="1" x14ac:dyDescent="0.25">
      <c r="B55" s="11"/>
      <c r="P55" s="9"/>
    </row>
    <row r="56" spans="1:261" ht="15.75" hidden="1" x14ac:dyDescent="0.25">
      <c r="B56" s="11"/>
      <c r="P56" s="9"/>
    </row>
    <row r="57" spans="1:261" s="9" customFormat="1" ht="15.75" hidden="1" x14ac:dyDescent="0.25">
      <c r="A57" s="109"/>
      <c r="B57" s="11"/>
      <c r="Q57" s="172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09"/>
      <c r="B58" s="11"/>
      <c r="Q58" s="172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09"/>
      <c r="Q59" s="172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09"/>
      <c r="Q60" s="172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09"/>
      <c r="Q61" s="172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09"/>
      <c r="Q62" s="17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09"/>
      <c r="Q63" s="172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09"/>
      <c r="Q64" s="172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09"/>
      <c r="Q65" s="172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09"/>
      <c r="Q66" s="172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09"/>
      <c r="Q67" s="172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09"/>
      <c r="Q68" s="172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09"/>
      <c r="Q69" s="172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09"/>
      <c r="Q70" s="172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09"/>
      <c r="Q71" s="172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09"/>
      <c r="Q72" s="1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9"/>
    </row>
    <row r="74" spans="1:261" hidden="1" x14ac:dyDescent="0.2">
      <c r="P74" s="9"/>
    </row>
    <row r="75" spans="1:261" hidden="1" x14ac:dyDescent="0.2">
      <c r="P75" s="9"/>
    </row>
    <row r="76" spans="1:261" hidden="1" x14ac:dyDescent="0.2">
      <c r="P76" s="9"/>
    </row>
    <row r="77" spans="1:261" hidden="1" x14ac:dyDescent="0.2">
      <c r="P77" s="9"/>
    </row>
    <row r="78" spans="1:261" ht="12.75" hidden="1" customHeight="1" x14ac:dyDescent="0.2">
      <c r="P78" s="9"/>
    </row>
    <row r="79" spans="1:261" ht="12.75" hidden="1" customHeight="1" x14ac:dyDescent="0.2">
      <c r="P79" s="9"/>
    </row>
    <row r="80" spans="1:261" s="109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72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09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72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09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7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09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72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09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72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9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hidden="1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</sheetData>
  <sheetProtection password="D124" sheet="1" objects="1" scenarios="1" selectLockedCells="1"/>
  <mergeCells count="44">
    <mergeCell ref="B46:D46"/>
    <mergeCell ref="G44:M44"/>
    <mergeCell ref="B45:D45"/>
    <mergeCell ref="G50:O50"/>
    <mergeCell ref="B47:D47"/>
    <mergeCell ref="B48:D48"/>
    <mergeCell ref="B49:D49"/>
    <mergeCell ref="E49:F49"/>
    <mergeCell ref="G49:O49"/>
    <mergeCell ref="E45:G45"/>
    <mergeCell ref="H45:J45"/>
    <mergeCell ref="K45:M45"/>
    <mergeCell ref="C14:N16"/>
    <mergeCell ref="C18:N19"/>
    <mergeCell ref="B22:M23"/>
    <mergeCell ref="N22:N23"/>
    <mergeCell ref="E24:F24"/>
    <mergeCell ref="G10:L12"/>
    <mergeCell ref="M10:N12"/>
    <mergeCell ref="B2:O2"/>
    <mergeCell ref="B3:O3"/>
    <mergeCell ref="C4:N4"/>
    <mergeCell ref="C6:N6"/>
    <mergeCell ref="B9:F9"/>
    <mergeCell ref="D25:D26"/>
    <mergeCell ref="E25:F26"/>
    <mergeCell ref="B28:L29"/>
    <mergeCell ref="M28:N29"/>
    <mergeCell ref="B31:B32"/>
    <mergeCell ref="H31:N32"/>
    <mergeCell ref="B25:B26"/>
    <mergeCell ref="C25:C26"/>
    <mergeCell ref="B41:B42"/>
    <mergeCell ref="C41:C42"/>
    <mergeCell ref="D41:D42"/>
    <mergeCell ref="E41:F42"/>
    <mergeCell ref="M33:N34"/>
    <mergeCell ref="B34:F34"/>
    <mergeCell ref="K34:L35"/>
    <mergeCell ref="B36:B37"/>
    <mergeCell ref="B38:F39"/>
    <mergeCell ref="H38:N39"/>
    <mergeCell ref="K41:L42"/>
    <mergeCell ref="E40:F40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2016-12-21T14:07:12Z</cp:lastPrinted>
  <dcterms:created xsi:type="dcterms:W3CDTF">2007-09-24T13:57:05Z</dcterms:created>
  <dcterms:modified xsi:type="dcterms:W3CDTF">2020-05-18T10:56:56Z</dcterms:modified>
</cp:coreProperties>
</file>